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6_2023\"/>
    </mc:Choice>
  </mc:AlternateContent>
  <xr:revisionPtr revIDLastSave="0" documentId="13_ncr:1_{E84B7AC0-6FF4-4C81-A41B-0DD721ED4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9" l="1"/>
  <c r="K153" i="8"/>
  <c r="K154" i="8"/>
  <c r="K152" i="8"/>
  <c r="K151" i="8"/>
  <c r="K150" i="8"/>
  <c r="K188" i="8"/>
  <c r="K189" i="8"/>
  <c r="K190" i="8"/>
  <c r="K191" i="8"/>
  <c r="K187" i="8"/>
  <c r="K181" i="8"/>
  <c r="K182" i="8"/>
  <c r="K183" i="8"/>
  <c r="K184" i="8"/>
  <c r="K180" i="8"/>
  <c r="K176" i="8"/>
  <c r="L176" i="8"/>
  <c r="K173" i="8"/>
  <c r="L173" i="8"/>
  <c r="L175" i="8" l="1"/>
  <c r="K140" i="8" l="1"/>
  <c r="K141" i="8"/>
  <c r="K142" i="8"/>
  <c r="K143" i="8"/>
  <c r="K144" i="8"/>
  <c r="K145" i="8"/>
  <c r="K146" i="8"/>
  <c r="K147" i="8"/>
  <c r="K139" i="8"/>
  <c r="K297" i="8"/>
  <c r="K298" i="8"/>
  <c r="K296" i="8"/>
  <c r="K271" i="8"/>
  <c r="K270" i="8"/>
  <c r="K272" i="8"/>
  <c r="K269" i="8"/>
  <c r="K256" i="8"/>
  <c r="K257" i="8"/>
  <c r="K258" i="8"/>
  <c r="K259" i="8"/>
  <c r="K255" i="8"/>
  <c r="K134" i="8" l="1"/>
  <c r="K107" i="8" l="1"/>
  <c r="L21" i="8" l="1"/>
  <c r="M29" i="9" l="1"/>
  <c r="L281" i="8" l="1"/>
  <c r="L95" i="8" l="1"/>
  <c r="L168" i="8" l="1"/>
  <c r="L169" i="8"/>
  <c r="L202" i="8" l="1"/>
  <c r="L198" i="8"/>
  <c r="L199" i="8"/>
  <c r="L200" i="8"/>
  <c r="L196" i="8"/>
  <c r="L5" i="8" l="1"/>
  <c r="L6" i="8"/>
  <c r="L7" i="8"/>
  <c r="L8" i="8"/>
  <c r="L9" i="8"/>
  <c r="L10" i="8"/>
  <c r="L11" i="8"/>
  <c r="L12" i="8"/>
  <c r="L15" i="8"/>
  <c r="L16" i="8"/>
  <c r="L17" i="8"/>
  <c r="L18" i="8"/>
  <c r="L19" i="8"/>
  <c r="L20" i="8"/>
  <c r="L24" i="8"/>
  <c r="L25" i="8"/>
  <c r="L26" i="8"/>
  <c r="L27" i="8"/>
  <c r="L28" i="8"/>
  <c r="L29" i="8"/>
  <c r="L30" i="8"/>
  <c r="L31" i="8"/>
  <c r="L34" i="8"/>
  <c r="L35" i="8"/>
  <c r="L36" i="8"/>
  <c r="L37" i="8"/>
  <c r="L38" i="8"/>
  <c r="L39" i="8"/>
  <c r="L40" i="8"/>
  <c r="L41" i="8"/>
  <c r="L44" i="8"/>
  <c r="L45" i="8"/>
  <c r="L46" i="8"/>
  <c r="L47" i="8"/>
  <c r="L48" i="8"/>
  <c r="L49" i="8"/>
  <c r="L50" i="8"/>
  <c r="L51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90" i="8"/>
  <c r="L91" i="8"/>
  <c r="L92" i="8"/>
  <c r="L93" i="8"/>
  <c r="L94" i="8"/>
  <c r="L96" i="8"/>
  <c r="L97" i="8"/>
  <c r="L98" i="8"/>
  <c r="L99" i="8"/>
  <c r="L100" i="8"/>
  <c r="L101" i="8"/>
  <c r="L102" i="8"/>
  <c r="L103" i="8"/>
  <c r="L104" i="8"/>
  <c r="L105" i="8"/>
  <c r="L106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6" i="8"/>
  <c r="L127" i="8"/>
  <c r="L128" i="8"/>
  <c r="L129" i="8"/>
  <c r="L130" i="8"/>
  <c r="L131" i="8"/>
  <c r="L132" i="8"/>
  <c r="L133" i="8"/>
  <c r="L135" i="8"/>
  <c r="L136" i="8"/>
  <c r="L157" i="8"/>
  <c r="L158" i="8"/>
  <c r="L159" i="8"/>
  <c r="L160" i="8"/>
  <c r="L161" i="8"/>
  <c r="L162" i="8"/>
  <c r="L163" i="8"/>
  <c r="L164" i="8"/>
  <c r="L170" i="8"/>
  <c r="L174" i="8"/>
  <c r="L177" i="8"/>
  <c r="L195" i="8"/>
  <c r="L197" i="8"/>
  <c r="L201" i="8"/>
  <c r="L203" i="8"/>
  <c r="L206" i="8"/>
  <c r="L207" i="8"/>
  <c r="L208" i="8"/>
  <c r="L209" i="8"/>
  <c r="L210" i="8"/>
  <c r="L211" i="8"/>
  <c r="L212" i="8"/>
  <c r="L213" i="8"/>
  <c r="L214" i="8"/>
  <c r="L215" i="8"/>
  <c r="L216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7" i="8"/>
  <c r="L238" i="8"/>
  <c r="L239" i="8"/>
  <c r="L240" i="8"/>
  <c r="L241" i="8"/>
  <c r="L242" i="8"/>
  <c r="L243" i="8"/>
  <c r="L246" i="8"/>
  <c r="L247" i="8"/>
  <c r="L248" i="8"/>
  <c r="L249" i="8"/>
  <c r="L250" i="8"/>
  <c r="L251" i="8"/>
  <c r="L252" i="8"/>
  <c r="L262" i="8"/>
  <c r="L263" i="8"/>
  <c r="L264" i="8"/>
  <c r="L265" i="8"/>
  <c r="L266" i="8"/>
  <c r="L276" i="8"/>
  <c r="L277" i="8"/>
  <c r="L278" i="8"/>
  <c r="L284" i="8"/>
  <c r="L285" i="8"/>
  <c r="L288" i="8"/>
  <c r="L291" i="8"/>
  <c r="L292" i="8"/>
  <c r="L293" i="8"/>
  <c r="L4" i="8"/>
  <c r="M5" i="9"/>
  <c r="M6" i="9"/>
  <c r="M9" i="9"/>
  <c r="M10" i="9"/>
  <c r="M13" i="9"/>
  <c r="M14" i="9"/>
  <c r="M15" i="9"/>
  <c r="M16" i="9"/>
  <c r="M19" i="9"/>
  <c r="M20" i="9"/>
  <c r="M21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<sst xmlns="http://schemas.openxmlformats.org/spreadsheetml/2006/main" count="2668" uniqueCount="904">
  <si>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</si>
  <si>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</si>
  <si>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</si>
  <si>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</si>
  <si>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</si>
  <si>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</si>
  <si>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</si>
  <si>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</si>
  <si>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</si>
  <si>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</si>
  <si>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</si>
  <si>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</si>
  <si>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</si>
  <si>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</si>
  <si>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</si>
  <si>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</si>
  <si>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</si>
  <si>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</si>
  <si>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</si>
  <si>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</si>
  <si>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</si>
  <si>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</si>
  <si>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</si>
  <si>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</si>
  <si>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</si>
  <si>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</si>
  <si>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</si>
  <si>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</si>
  <si>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</si>
  <si>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</si>
  <si>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</si>
  <si>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</si>
  <si>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</si>
  <si>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</si>
  <si>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</si>
  <si>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</si>
  <si>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</si>
  <si>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</si>
  <si>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</si>
  <si>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</si>
  <si>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</si>
  <si>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</si>
  <si>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</si>
  <si>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</si>
  <si>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</si>
  <si>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</si>
  <si>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</si>
  <si>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</si>
  <si>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</si>
  <si>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</si>
  <si>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</si>
  <si>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</si>
  <si>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</si>
  <si>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</si>
  <si>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</si>
  <si>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</si>
  <si>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</si>
  <si>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</si>
  <si>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</si>
  <si>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</si>
  <si>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</si>
  <si>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</si>
  <si>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</si>
  <si>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</si>
  <si>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</si>
  <si>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</si>
  <si>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</si>
  <si>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</si>
  <si>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</si>
  <si>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</si>
  <si>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</si>
  <si>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</si>
  <si>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</si>
  <si>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</si>
  <si>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</si>
  <si>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</si>
  <si>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</si>
  <si>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</si>
  <si>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</si>
  <si>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</si>
  <si>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</si>
  <si>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</si>
  <si>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</si>
  <si>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</si>
  <si>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</si>
  <si>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</si>
  <si>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</si>
  <si>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</si>
  <si>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</si>
  <si>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</si>
  <si>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</si>
  <si>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</si>
  <si>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</si>
  <si>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</si>
  <si>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</si>
  <si>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</si>
  <si>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</si>
  <si>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</si>
  <si>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</si>
  <si>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</si>
  <si>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</si>
  <si>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</si>
  <si>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</si>
  <si>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</si>
  <si>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</si>
  <si>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</si>
  <si>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</si>
  <si>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</si>
  <si>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</si>
  <si>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</si>
  <si>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</si>
  <si>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</si>
  <si>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</si>
  <si>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</si>
  <si>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</si>
  <si>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</si>
  <si>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</si>
  <si>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</si>
  <si>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</si>
  <si>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</si>
  <si>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</si>
  <si>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</si>
  <si>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</si>
  <si>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</si>
  <si>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</si>
  <si>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</si>
  <si>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</si>
  <si>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</si>
  <si>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</si>
  <si>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</si>
  <si>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</si>
  <si>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</si>
  <si>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</si>
  <si>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</si>
  <si>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</si>
  <si>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</si>
  <si>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</si>
  <si>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</si>
  <si>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</si>
  <si>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</si>
  <si>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</si>
  <si>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</si>
  <si>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</si>
  <si>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</si>
  <si>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</si>
  <si>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</si>
  <si>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</si>
  <si>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</si>
  <si>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</si>
  <si>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</si>
  <si>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</si>
  <si>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</si>
  <si>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</si>
  <si>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</si>
  <si>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</si>
  <si>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</si>
  <si>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</si>
  <si>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</si>
  <si>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</si>
  <si>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</si>
  <si>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</si>
  <si>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</si>
  <si>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</si>
  <si>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</si>
  <si>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</si>
  <si>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</si>
  <si>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</si>
  <si>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</si>
  <si>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</si>
  <si>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</si>
  <si>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</si>
  <si>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</si>
  <si>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</si>
  <si>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</si>
  <si>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</si>
  <si>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</si>
  <si>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</si>
  <si>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</si>
  <si>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</si>
  <si>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</si>
  <si>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</si>
  <si>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</si>
  <si>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</si>
  <si>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</si>
  <si>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</si>
  <si>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</si>
  <si>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</si>
  <si>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</si>
  <si>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</si>
  <si>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</si>
  <si>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</si>
  <si>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</si>
  <si>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</si>
  <si>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</si>
  <si>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</si>
  <si>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</si>
  <si>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</si>
  <si>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</si>
  <si>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</si>
  <si>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</si>
  <si>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</si>
  <si>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</si>
  <si>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</si>
  <si>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</si>
  <si>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</si>
  <si>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</si>
  <si>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</si>
  <si>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</si>
  <si>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</si>
  <si>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</si>
  <si>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</si>
  <si>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</si>
  <si>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</si>
  <si>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</si>
  <si>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</si>
  <si>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</si>
  <si>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</si>
  <si>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</si>
  <si>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</si>
  <si>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</si>
  <si>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</si>
  <si>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</si>
  <si>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</si>
  <si>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</si>
  <si>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</si>
  <si>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</si>
  <si>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</si>
  <si>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</si>
  <si>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</si>
  <si>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</si>
  <si>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</si>
  <si>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</si>
  <si>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</si>
  <si>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</si>
  <si>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</si>
  <si>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</si>
  <si>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</si>
  <si>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</si>
  <si>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</si>
  <si>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</si>
  <si>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</si>
  <si>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</si>
  <si>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</si>
  <si>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</si>
  <si>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</si>
  <si>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</si>
  <si>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</si>
  <si>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</si>
  <si>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</si>
  <si>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</si>
  <si>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</si>
  <si>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</si>
  <si>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</si>
  <si>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</si>
  <si>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</si>
  <si>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</si>
  <si>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</si>
  <si>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</si>
  <si>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</si>
  <si>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</si>
  <si>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</si>
  <si>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</si>
  <si>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</si>
  <si>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</si>
  <si>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</si>
  <si>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</si>
  <si>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</si>
  <si>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</si>
  <si>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</si>
  <si>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</si>
  <si>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</si>
  <si>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</si>
  <si>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</si>
  <si>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</si>
  <si>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</si>
  <si>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</si>
  <si>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</si>
  <si>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</si>
  <si>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</si>
  <si>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</si>
  <si>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</si>
  <si>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</si>
  <si>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</si>
  <si>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</si>
  <si>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</si>
  <si>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</si>
  <si>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</si>
  <si>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</si>
  <si>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</si>
  <si>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</si>
  <si>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</si>
  <si>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</si>
  <si>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</si>
  <si>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</si>
  <si>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</si>
  <si>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</si>
  <si>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</si>
  <si>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</si>
  <si>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</si>
  <si>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</si>
  <si>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</si>
  <si>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</si>
  <si>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</si>
  <si>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</si>
  <si>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</si>
  <si>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</si>
  <si>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</si>
  <si>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</si>
  <si>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</si>
  <si>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</si>
  <si>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</si>
  <si>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</si>
  <si>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</si>
  <si>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</si>
  <si>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</si>
  <si>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</si>
  <si>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</si>
  <si>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</si>
  <si>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</si>
  <si>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</si>
  <si>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</si>
  <si>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</si>
  <si>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</si>
  <si>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</si>
  <si>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</si>
  <si>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</si>
  <si>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</si>
  <si>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</si>
  <si>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</si>
  <si>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</si>
  <si>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</si>
  <si>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</si>
  <si>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</si>
  <si>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</si>
  <si>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</si>
  <si>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</si>
  <si>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</si>
  <si>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</si>
  <si>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</si>
  <si>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</si>
  <si>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</si>
  <si>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</si>
  <si>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</si>
  <si>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</si>
  <si>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</si>
  <si>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</si>
  <si>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</si>
  <si>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</si>
  <si>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</si>
  <si>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</si>
  <si>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</si>
  <si>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</si>
  <si>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</si>
  <si>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</si>
  <si>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</si>
  <si>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</si>
  <si>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</si>
  <si>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</si>
  <si>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</si>
  <si>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</si>
  <si>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</si>
  <si>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</si>
  <si>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</si>
  <si>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</si>
  <si>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</si>
  <si>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</si>
  <si>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</si>
  <si>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</si>
  <si>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</si>
  <si>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</si>
  <si>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</si>
  <si>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</si>
  <si>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</si>
  <si>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</si>
  <si>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</si>
  <si>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</si>
  <si>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</si>
  <si>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</si>
  <si>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</si>
  <si>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</si>
  <si>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</si>
  <si>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</si>
  <si>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</si>
  <si>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</si>
  <si>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</si>
  <si>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</si>
  <si>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</si>
  <si>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</si>
  <si>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</si>
  <si>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</si>
  <si>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</si>
  <si>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</si>
  <si>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</si>
  <si>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</si>
  <si>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</si>
  <si>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</si>
  <si>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</si>
  <si>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</si>
  <si>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</si>
  <si>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</si>
  <si>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</si>
  <si>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</si>
  <si>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</si>
  <si>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</si>
  <si>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</si>
  <si>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</si>
  <si>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</si>
  <si>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</si>
  <si>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</si>
  <si>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</si>
  <si>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</si>
  <si>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</si>
  <si>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</si>
  <si>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</si>
  <si>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</si>
  <si>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</si>
  <si>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</si>
  <si>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</si>
  <si>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</si>
  <si>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</si>
  <si>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</si>
  <si>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</si>
  <si>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</si>
  <si>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</si>
  <si>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</si>
  <si>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</si>
  <si>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</si>
  <si>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</si>
  <si>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</si>
  <si>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</si>
  <si>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</si>
  <si>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</si>
  <si>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</si>
  <si>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</si>
  <si>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</si>
  <si>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</si>
  <si>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</si>
  <si>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</si>
  <si>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</si>
  <si>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</si>
  <si>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</si>
  <si>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</si>
  <si>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</si>
  <si>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</si>
  <si>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</si>
  <si>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</si>
  <si>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</si>
  <si>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</si>
  <si>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</si>
  <si>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</si>
  <si>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</si>
  <si>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</si>
  <si>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</si>
  <si>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</si>
  <si>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</si>
  <si>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</si>
  <si>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</si>
  <si>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</si>
  <si>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</si>
  <si>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</si>
  <si>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</si>
  <si>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</si>
  <si>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</si>
  <si>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</si>
  <si>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</si>
  <si>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</si>
  <si>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</si>
  <si>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</si>
  <si>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</si>
  <si>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</si>
  <si>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</si>
  <si>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</si>
  <si>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</si>
  <si>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</si>
  <si>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</si>
  <si>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</si>
  <si>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</si>
  <si>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</si>
  <si>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</si>
  <si>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</si>
  <si>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</si>
  <si>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</si>
  <si>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</si>
  <si>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</si>
  <si>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</si>
  <si>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</si>
  <si>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</si>
  <si>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</si>
  <si>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</si>
  <si>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</si>
  <si>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</si>
  <si>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</si>
  <si>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</si>
  <si>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</si>
  <si>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</si>
  <si>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</si>
  <si>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</si>
  <si>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</si>
  <si>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</si>
  <si>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</si>
  <si>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</si>
  <si>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</si>
  <si>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</si>
  <si>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</si>
  <si>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</si>
  <si>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</si>
  <si>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</si>
  <si>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</si>
  <si>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</si>
  <si>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</si>
  <si>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</si>
  <si>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</si>
  <si>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</si>
  <si>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</si>
  <si>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</si>
  <si>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</si>
  <si>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</si>
  <si>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</si>
  <si>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</si>
  <si>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</si>
  <si>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</si>
  <si>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</si>
  <si>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</si>
  <si>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</si>
  <si>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</si>
  <si>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</si>
  <si>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</si>
  <si>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</si>
  <si>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</si>
  <si>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</si>
  <si>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</si>
  <si>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</si>
  <si>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</si>
  <si>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</si>
  <si>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</si>
  <si>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</si>
  <si>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</si>
  <si>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</si>
  <si>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</si>
  <si>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</si>
  <si>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</si>
  <si>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</si>
  <si>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</si>
  <si>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</si>
  <si>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</si>
  <si>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</si>
  <si>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</si>
  <si>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</si>
  <si>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</si>
  <si>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</si>
  <si>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</si>
  <si>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</si>
  <si>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</si>
  <si>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</si>
  <si>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</si>
  <si>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</si>
  <si>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</si>
  <si>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</si>
  <si>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</si>
  <si>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</si>
  <si>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</si>
  <si>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</si>
  <si>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</si>
  <si>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</si>
  <si>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</si>
  <si>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</si>
  <si>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</si>
  <si>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</si>
  <si>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</si>
  <si>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</si>
  <si>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</si>
  <si>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</si>
  <si>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</si>
  <si>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</si>
  <si>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</si>
  <si>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</si>
  <si>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</si>
  <si>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</si>
  <si>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</si>
  <si>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</si>
  <si>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</si>
  <si>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</si>
  <si>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</si>
  <si>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</si>
  <si>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</si>
  <si>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</si>
  <si>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</si>
  <si>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</si>
  <si>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</si>
  <si>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</si>
  <si>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</si>
  <si>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</si>
  <si>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</si>
  <si>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</si>
  <si>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</si>
  <si>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</si>
  <si>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</si>
  <si>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</si>
  <si>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</si>
  <si>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</si>
  <si>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</si>
  <si>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</si>
  <si>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</si>
  <si>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</si>
  <si>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</si>
  <si>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</si>
  <si>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</si>
  <si>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</si>
  <si>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</si>
  <si>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</si>
  <si>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</si>
  <si>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</si>
  <si>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</si>
  <si>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</si>
  <si>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</si>
  <si>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</si>
  <si>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</si>
  <si>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</si>
  <si>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</si>
  <si>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</si>
  <si>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</si>
  <si>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</si>
  <si>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</si>
  <si>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</si>
  <si>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</si>
  <si>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</si>
  <si>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</si>
  <si>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</si>
  <si>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</si>
  <si>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</si>
  <si>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</si>
  <si>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</si>
  <si>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</si>
  <si>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</si>
  <si>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</si>
  <si>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</si>
  <si>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</si>
  <si>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</si>
  <si>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</si>
  <si>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</si>
  <si>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</si>
  <si>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</si>
  <si>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</si>
  <si>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</si>
  <si>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</si>
  <si>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</si>
  <si>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</si>
  <si>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</si>
  <si>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</si>
  <si>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</si>
  <si>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</si>
  <si>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</si>
  <si>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</si>
  <si>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</si>
  <si>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</si>
  <si>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</si>
  <si>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</si>
  <si>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</si>
  <si>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</si>
  <si>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</si>
  <si>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</si>
  <si>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</si>
  <si>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</si>
  <si>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</si>
  <si>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</si>
  <si>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</si>
  <si>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</si>
  <si>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</si>
  <si>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</si>
  <si>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</si>
  <si>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</si>
  <si>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</si>
  <si>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</si>
  <si>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</si>
  <si>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</si>
  <si>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</si>
  <si>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</si>
  <si>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</si>
  <si>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</si>
  <si>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</si>
  <si>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</si>
  <si>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</si>
  <si>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</si>
  <si>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</si>
  <si>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</si>
  <si>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</si>
  <si>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</si>
  <si>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</si>
  <si>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</si>
  <si>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</si>
  <si>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</si>
  <si>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</si>
  <si>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</si>
  <si>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</si>
  <si>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</si>
  <si>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</si>
  <si>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</si>
  <si>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</si>
  <si>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</si>
  <si>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</si>
  <si>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</si>
  <si>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</si>
  <si>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</si>
  <si>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</si>
  <si>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</si>
  <si>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</si>
  <si>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</si>
  <si>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</si>
  <si>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</si>
  <si>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</si>
  <si>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</si>
  <si>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</si>
  <si>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</si>
  <si>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</si>
  <si>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</si>
  <si>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</si>
  <si>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</si>
  <si>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</si>
  <si>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</si>
  <si>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</si>
  <si>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</si>
  <si>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</si>
  <si>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</si>
  <si>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</si>
  <si>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</si>
  <si>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</si>
  <si>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</si>
  <si>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</si>
  <si>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</si>
  <si>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</si>
  <si>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</si>
  <si>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</si>
  <si>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</si>
  <si>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</si>
  <si>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</si>
  <si>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</si>
  <si>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</si>
  <si>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</si>
  <si>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</si>
  <si>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</si>
  <si>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</si>
  <si>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</si>
  <si>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</si>
  <si>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</si>
  <si>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</si>
  <si>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</si>
  <si>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</si>
  <si>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</si>
  <si>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</si>
  <si>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</si>
  <si>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</si>
  <si>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</si>
  <si>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</si>
  <si>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</si>
  <si>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</si>
  <si>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</si>
  <si>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</si>
  <si>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</si>
  <si>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</si>
  <si>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</si>
  <si>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</si>
  <si>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</si>
  <si>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</si>
  <si>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</si>
  <si>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</si>
  <si>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</si>
  <si>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</si>
  <si>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</si>
  <si>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</si>
  <si>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</si>
  <si>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</si>
  <si>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</si>
  <si>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</si>
  <si>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</si>
  <si>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</si>
  <si>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</si>
  <si>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</si>
  <si>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</si>
  <si>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</si>
  <si>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</si>
  <si>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</si>
  <si>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</si>
  <si>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</si>
  <si>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</si>
  <si>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</si>
  <si>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</si>
  <si>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</si>
  <si>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</si>
  <si>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</si>
  <si>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</si>
  <si>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</si>
  <si>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</si>
  <si>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</si>
  <si>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</si>
  <si>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</si>
  <si>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</si>
  <si>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</si>
  <si>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</si>
  <si>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</si>
  <si>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</si>
  <si>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</si>
  <si>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</si>
  <si>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</si>
  <si>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</si>
  <si>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</si>
  <si>
    <t>41AW</t>
  </si>
  <si>
    <t>i4 eDrive 35</t>
  </si>
  <si>
    <t>15.02.2023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</si>
  <si>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</si>
  <si>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</si>
  <si>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</si>
  <si>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</si>
  <si>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</si>
  <si>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</si>
  <si>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</si>
  <si>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</si>
  <si>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</si>
  <si>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</si>
  <si>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</si>
  <si>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</si>
  <si>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</si>
  <si>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</si>
  <si>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</si>
  <si>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</si>
  <si>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</si>
  <si>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</si>
  <si>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</si>
  <si>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</si>
  <si>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</si>
  <si>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</si>
  <si>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</si>
  <si>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</si>
  <si>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</si>
  <si>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</si>
  <si>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</si>
  <si>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</si>
  <si>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</si>
  <si>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</si>
  <si>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</si>
  <si>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</si>
  <si>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</si>
  <si>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</si>
  <si>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</si>
  <si>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</si>
  <si>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</si>
  <si>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24.03.2023.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</si>
  <si>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</si>
  <si>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</si>
  <si>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</si>
  <si>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</si>
  <si>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</si>
  <si>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</si>
  <si>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</si>
  <si>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</si>
  <si>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</si>
  <si>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</si>
  <si>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</si>
  <si>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</si>
  <si>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</si>
  <si>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</si>
  <si>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</si>
  <si>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</si>
  <si>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</si>
  <si>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30.03.2023.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</si>
  <si>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</si>
  <si>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</si>
  <si>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</si>
  <si>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</si>
  <si>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</si>
  <si>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18.04.2023.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</si>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</sst>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66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7" xfId="0" applyFill="1" applyBorder="1"/>
    <xf numFmtId="14" fontId="3" fillId="2" borderId="1" xfId="0" applyNumberFormat="1" applyFont="1" applyFill="1" applyBorder="1" applyAlignment="1">
      <alignment horizontal="center"/>
    </xf>
    <xf numFmtId="0" fontId="9" fillId="3" borderId="30" xfId="0" applyFont="1" applyFill="1" applyBorder="1"/>
    <xf numFmtId="0" fontId="9" fillId="3" borderId="30" xfId="0" applyFont="1" applyFill="1" applyBorder="1" applyAlignment="1">
      <alignment horizontal="center"/>
    </xf>
    <xf numFmtId="165" fontId="9" fillId="2" borderId="30" xfId="0" applyNumberFormat="1" applyFont="1" applyFill="1" applyBorder="1" applyAlignment="1">
      <alignment horizontal="center"/>
    </xf>
    <xf numFmtId="14" fontId="9" fillId="2" borderId="30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6" borderId="30" xfId="0" applyFont="1" applyFill="1" applyBorder="1"/>
    <xf numFmtId="0" fontId="9" fillId="5" borderId="30" xfId="0" applyFont="1" applyFill="1" applyBorder="1" applyAlignment="1">
      <alignment horizontal="center"/>
    </xf>
    <xf numFmtId="0" fontId="9" fillId="5" borderId="30" xfId="0" applyFont="1" applyFill="1" applyBorder="1"/>
    <xf numFmtId="0" fontId="9" fillId="7" borderId="30" xfId="0" applyFont="1" applyFill="1" applyBorder="1" applyAlignment="1">
      <alignment horizontal="center"/>
    </xf>
    <xf numFmtId="0" fontId="9" fillId="7" borderId="30" xfId="0" applyFont="1" applyFill="1" applyBorder="1"/>
    <xf numFmtId="0" fontId="9" fillId="7" borderId="31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13" fillId="7" borderId="15" xfId="0" applyFont="1" applyFill="1" applyBorder="1"/>
    <xf numFmtId="0" fontId="9" fillId="6" borderId="1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13" fillId="3" borderId="51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6"/>
  <sheetViews>
    <sheetView tabSelected="1" zoomScaleNormal="100" workbookViewId="0">
      <pane ySplit="1" topLeftCell="A136" activePane="bottomLeft" state="frozen"/>
      <selection pane="bottomLeft" activeCell="K154" sqref="K154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20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24" customWidth="1"/>
    <col min="13" max="13" width="11.5703125" style="223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20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87" t="s">
        <v>0</v>
      </c>
      <c r="B1" s="187" t="s">
        <v>51</v>
      </c>
      <c r="C1" s="187" t="s">
        <v>1</v>
      </c>
      <c r="D1" s="187" t="s">
        <v>52</v>
      </c>
      <c r="E1" s="187" t="s">
        <v>29</v>
      </c>
      <c r="F1" s="187" t="s">
        <v>30</v>
      </c>
      <c r="G1" s="187" t="s">
        <v>13</v>
      </c>
      <c r="H1" s="187" t="s">
        <v>2</v>
      </c>
      <c r="I1" s="187" t="s">
        <v>11</v>
      </c>
      <c r="J1" s="188" t="s">
        <v>12</v>
      </c>
      <c r="K1" s="286" t="s">
        <v>83</v>
      </c>
      <c r="L1" s="286" t="s">
        <v>749</v>
      </c>
      <c r="M1" s="112" t="s">
        <v>3</v>
      </c>
      <c r="N1" s="113" t="s">
        <v>176</v>
      </c>
      <c r="O1" s="114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17" t="s">
        <v>6</v>
      </c>
      <c r="AF1" s="217" t="s">
        <v>7</v>
      </c>
      <c r="AG1" s="217" t="s">
        <v>38</v>
      </c>
      <c r="AH1" s="217" t="s">
        <v>39</v>
      </c>
      <c r="AI1" s="217" t="s">
        <v>15</v>
      </c>
      <c r="AJ1" s="217" t="s">
        <v>16</v>
      </c>
    </row>
    <row r="2" spans="1:36" ht="15.75" thickBot="1">
      <c r="A2" s="189"/>
      <c r="B2" s="115"/>
      <c r="C2" s="115"/>
      <c r="D2" s="115"/>
      <c r="E2" s="115"/>
      <c r="F2" s="115"/>
      <c r="G2" s="115"/>
      <c r="H2" s="115"/>
      <c r="I2" s="115"/>
      <c r="J2" s="115"/>
      <c r="K2" s="287"/>
      <c r="L2" s="314">
        <v>7.5345000000000004</v>
      </c>
      <c r="M2" s="117"/>
      <c r="N2" s="118"/>
      <c r="O2" s="11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96"/>
    </row>
    <row r="3" spans="1:36">
      <c r="A3" s="459" t="s">
        <v>253</v>
      </c>
      <c r="B3" s="460"/>
      <c r="C3" s="460"/>
      <c r="D3" s="178"/>
      <c r="E3" s="178"/>
      <c r="F3" s="178"/>
      <c r="G3" s="178"/>
      <c r="H3" s="178"/>
      <c r="I3" s="178"/>
      <c r="J3" s="178"/>
      <c r="K3" s="288"/>
      <c r="L3" s="288"/>
      <c r="M3" s="179"/>
      <c r="N3" s="180"/>
      <c r="O3" s="181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141"/>
      <c r="AF3" s="141"/>
      <c r="AG3" s="141"/>
      <c r="AH3" s="141"/>
      <c r="AI3" s="141"/>
      <c r="AJ3" s="193"/>
    </row>
    <row r="4" spans="1:36">
      <c r="A4" s="6" t="s">
        <v>53</v>
      </c>
      <c r="B4" s="104" t="s">
        <v>381</v>
      </c>
      <c r="C4" s="104" t="s">
        <v>382</v>
      </c>
      <c r="D4" s="104" t="s">
        <v>124</v>
      </c>
      <c r="E4" s="9" t="s">
        <v>49</v>
      </c>
      <c r="F4" s="9" t="s">
        <v>50</v>
      </c>
      <c r="G4" s="103">
        <v>5</v>
      </c>
      <c r="H4" s="9" t="s">
        <v>28</v>
      </c>
      <c r="I4" s="103">
        <v>1499</v>
      </c>
      <c r="J4" s="103">
        <v>80</v>
      </c>
      <c r="K4" s="297">
        <v>201290.63</v>
      </c>
      <c r="L4" s="315">
        <f>K4/7.5345</f>
        <v>26715.857721149379</v>
      </c>
      <c r="M4" s="334" t="s">
        <v>799</v>
      </c>
      <c r="N4" s="94" t="s">
        <v>87</v>
      </c>
      <c r="O4" s="96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94"/>
    </row>
    <row r="5" spans="1:36">
      <c r="A5" s="6" t="s">
        <v>53</v>
      </c>
      <c r="B5" s="104" t="s">
        <v>215</v>
      </c>
      <c r="C5" s="104" t="s">
        <v>151</v>
      </c>
      <c r="D5" s="104" t="s">
        <v>124</v>
      </c>
      <c r="E5" s="9" t="s">
        <v>49</v>
      </c>
      <c r="F5" s="9" t="s">
        <v>50</v>
      </c>
      <c r="G5" s="103">
        <v>5</v>
      </c>
      <c r="H5" s="9" t="s">
        <v>28</v>
      </c>
      <c r="I5" s="103">
        <v>1499</v>
      </c>
      <c r="J5" s="103">
        <v>100</v>
      </c>
      <c r="K5" s="297">
        <v>226631.25</v>
      </c>
      <c r="L5" s="315">
        <f t="shared" ref="L5:L69" si="0">K5/7.5345</f>
        <v>30079.135974517219</v>
      </c>
      <c r="M5" s="334" t="s">
        <v>799</v>
      </c>
      <c r="N5" s="94" t="s">
        <v>87</v>
      </c>
      <c r="O5" s="96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94"/>
    </row>
    <row r="6" spans="1:36">
      <c r="A6" s="6" t="s">
        <v>53</v>
      </c>
      <c r="B6" s="104" t="s">
        <v>384</v>
      </c>
      <c r="C6" s="104" t="s">
        <v>385</v>
      </c>
      <c r="D6" s="104" t="s">
        <v>124</v>
      </c>
      <c r="E6" s="9" t="s">
        <v>42</v>
      </c>
      <c r="F6" s="9" t="s">
        <v>43</v>
      </c>
      <c r="G6" s="103">
        <v>5</v>
      </c>
      <c r="H6" s="9" t="s">
        <v>28</v>
      </c>
      <c r="I6" s="103">
        <v>1998</v>
      </c>
      <c r="J6" s="103">
        <v>131</v>
      </c>
      <c r="K6" s="297">
        <v>273965.63</v>
      </c>
      <c r="L6" s="315">
        <f t="shared" si="0"/>
        <v>36361.487822682328</v>
      </c>
      <c r="M6" s="334" t="s">
        <v>799</v>
      </c>
      <c r="N6" s="94" t="s">
        <v>548</v>
      </c>
      <c r="O6" s="96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94"/>
    </row>
    <row r="7" spans="1:36">
      <c r="A7" s="6" t="s">
        <v>53</v>
      </c>
      <c r="B7" s="104" t="s">
        <v>387</v>
      </c>
      <c r="C7" s="104" t="s">
        <v>388</v>
      </c>
      <c r="D7" s="104" t="s">
        <v>124</v>
      </c>
      <c r="E7" s="9" t="s">
        <v>42</v>
      </c>
      <c r="F7" s="9" t="s">
        <v>43</v>
      </c>
      <c r="G7" s="103">
        <v>5</v>
      </c>
      <c r="H7" s="9" t="s">
        <v>28</v>
      </c>
      <c r="I7" s="103">
        <v>1998</v>
      </c>
      <c r="J7" s="103">
        <v>195</v>
      </c>
      <c r="K7" s="297">
        <v>339946.88</v>
      </c>
      <c r="L7" s="315">
        <f t="shared" si="0"/>
        <v>45118.704625389873</v>
      </c>
      <c r="M7" s="334" t="s">
        <v>799</v>
      </c>
      <c r="N7" s="94" t="s">
        <v>162</v>
      </c>
      <c r="O7" s="96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94"/>
    </row>
    <row r="8" spans="1:36">
      <c r="A8" s="6" t="s">
        <v>53</v>
      </c>
      <c r="B8" s="104" t="s">
        <v>217</v>
      </c>
      <c r="C8" s="104" t="s">
        <v>218</v>
      </c>
      <c r="D8" s="104" t="s">
        <v>124</v>
      </c>
      <c r="E8" s="9" t="s">
        <v>42</v>
      </c>
      <c r="F8" s="9" t="s">
        <v>43</v>
      </c>
      <c r="G8" s="103">
        <v>5</v>
      </c>
      <c r="H8" s="9" t="s">
        <v>28</v>
      </c>
      <c r="I8" s="103">
        <v>1998</v>
      </c>
      <c r="J8" s="103">
        <v>225</v>
      </c>
      <c r="K8" s="297">
        <v>388237.5</v>
      </c>
      <c r="L8" s="315">
        <f t="shared" si="0"/>
        <v>51527.971331873377</v>
      </c>
      <c r="M8" s="334" t="s">
        <v>799</v>
      </c>
      <c r="N8" s="94" t="s">
        <v>606</v>
      </c>
      <c r="O8" s="96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94"/>
    </row>
    <row r="9" spans="1:36">
      <c r="A9" s="6" t="s">
        <v>53</v>
      </c>
      <c r="B9" s="104" t="s">
        <v>220</v>
      </c>
      <c r="C9" s="104" t="s">
        <v>152</v>
      </c>
      <c r="D9" s="104" t="s">
        <v>124</v>
      </c>
      <c r="E9" s="9" t="s">
        <v>49</v>
      </c>
      <c r="F9" s="9" t="s">
        <v>50</v>
      </c>
      <c r="G9" s="103">
        <v>5</v>
      </c>
      <c r="H9" s="9" t="s">
        <v>46</v>
      </c>
      <c r="I9" s="103">
        <v>1496</v>
      </c>
      <c r="J9" s="103">
        <v>85</v>
      </c>
      <c r="K9" s="297">
        <v>229500</v>
      </c>
      <c r="L9" s="315">
        <f t="shared" si="0"/>
        <v>30459.884531156677</v>
      </c>
      <c r="M9" s="334" t="s">
        <v>799</v>
      </c>
      <c r="N9" s="94" t="s">
        <v>95</v>
      </c>
      <c r="O9" s="96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94"/>
    </row>
    <row r="10" spans="1:36">
      <c r="A10" s="6" t="s">
        <v>53</v>
      </c>
      <c r="B10" s="104" t="s">
        <v>222</v>
      </c>
      <c r="C10" s="104" t="s">
        <v>153</v>
      </c>
      <c r="D10" s="104" t="s">
        <v>124</v>
      </c>
      <c r="E10" s="9" t="s">
        <v>49</v>
      </c>
      <c r="F10" s="9" t="s">
        <v>50</v>
      </c>
      <c r="G10" s="103">
        <v>5</v>
      </c>
      <c r="H10" s="9" t="s">
        <v>46</v>
      </c>
      <c r="I10" s="103">
        <v>1995</v>
      </c>
      <c r="J10" s="103">
        <v>110</v>
      </c>
      <c r="K10" s="297">
        <v>259143.75</v>
      </c>
      <c r="L10" s="315">
        <f t="shared" si="0"/>
        <v>34394.286283097746</v>
      </c>
      <c r="M10" s="334" t="s">
        <v>799</v>
      </c>
      <c r="N10" s="94" t="s">
        <v>88</v>
      </c>
      <c r="O10" s="96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94"/>
    </row>
    <row r="11" spans="1:36">
      <c r="A11" s="6" t="s">
        <v>53</v>
      </c>
      <c r="B11" s="104" t="s">
        <v>390</v>
      </c>
      <c r="C11" s="104" t="s">
        <v>391</v>
      </c>
      <c r="D11" s="104" t="s">
        <v>124</v>
      </c>
      <c r="E11" s="9" t="s">
        <v>42</v>
      </c>
      <c r="F11" s="9" t="s">
        <v>50</v>
      </c>
      <c r="G11" s="103">
        <v>5</v>
      </c>
      <c r="H11" s="9" t="s">
        <v>46</v>
      </c>
      <c r="I11" s="103">
        <v>1995</v>
      </c>
      <c r="J11" s="103">
        <v>140</v>
      </c>
      <c r="K11" s="297">
        <v>291656.25</v>
      </c>
      <c r="L11" s="315">
        <f t="shared" si="0"/>
        <v>38709.436591678277</v>
      </c>
      <c r="M11" s="334" t="s">
        <v>799</v>
      </c>
      <c r="N11" s="94" t="s">
        <v>97</v>
      </c>
      <c r="O11" s="96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94"/>
    </row>
    <row r="12" spans="1:36">
      <c r="A12" s="6" t="s">
        <v>53</v>
      </c>
      <c r="B12" s="104" t="s">
        <v>223</v>
      </c>
      <c r="C12" s="104" t="s">
        <v>154</v>
      </c>
      <c r="D12" s="104" t="s">
        <v>124</v>
      </c>
      <c r="E12" s="9" t="s">
        <v>42</v>
      </c>
      <c r="F12" s="9" t="s">
        <v>43</v>
      </c>
      <c r="G12" s="103">
        <v>5</v>
      </c>
      <c r="H12" s="9" t="s">
        <v>46</v>
      </c>
      <c r="I12" s="103">
        <v>1995</v>
      </c>
      <c r="J12" s="103">
        <v>140</v>
      </c>
      <c r="K12" s="297">
        <v>306478.13</v>
      </c>
      <c r="L12" s="315">
        <f t="shared" si="0"/>
        <v>40676.638131262858</v>
      </c>
      <c r="M12" s="334" t="s">
        <v>799</v>
      </c>
      <c r="N12" s="94" t="s">
        <v>465</v>
      </c>
      <c r="O12" s="96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94"/>
    </row>
    <row r="13" spans="1:36" ht="15.75" thickBot="1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289"/>
      <c r="L13" s="315"/>
      <c r="M13" s="100"/>
      <c r="N13" s="101"/>
      <c r="O13" s="102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95"/>
    </row>
    <row r="14" spans="1:36">
      <c r="A14" s="459" t="s">
        <v>535</v>
      </c>
      <c r="B14" s="460"/>
      <c r="C14" s="460"/>
      <c r="D14" s="460"/>
      <c r="E14" s="115"/>
      <c r="F14" s="115"/>
      <c r="G14" s="115"/>
      <c r="H14" s="115"/>
      <c r="I14" s="115"/>
      <c r="J14" s="115"/>
      <c r="K14" s="287"/>
      <c r="L14" s="315"/>
      <c r="M14" s="117"/>
      <c r="N14" s="118"/>
      <c r="O14" s="1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96"/>
    </row>
    <row r="15" spans="1:36">
      <c r="A15" s="6" t="s">
        <v>53</v>
      </c>
      <c r="B15" s="104" t="s">
        <v>714</v>
      </c>
      <c r="C15" s="104" t="s">
        <v>118</v>
      </c>
      <c r="D15" s="8" t="s">
        <v>77</v>
      </c>
      <c r="E15" s="9" t="s">
        <v>42</v>
      </c>
      <c r="F15" s="9" t="s">
        <v>43</v>
      </c>
      <c r="G15" s="103">
        <v>2</v>
      </c>
      <c r="H15" s="9" t="s">
        <v>28</v>
      </c>
      <c r="I15" s="103">
        <v>1998</v>
      </c>
      <c r="J15" s="103">
        <v>115</v>
      </c>
      <c r="K15" s="297">
        <v>285918.75</v>
      </c>
      <c r="L15" s="315">
        <f t="shared" si="0"/>
        <v>37947.939478399363</v>
      </c>
      <c r="M15" s="334" t="s">
        <v>799</v>
      </c>
      <c r="N15" s="94" t="s">
        <v>131</v>
      </c>
      <c r="O15" s="96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94"/>
    </row>
    <row r="16" spans="1:36">
      <c r="A16" s="6" t="s">
        <v>53</v>
      </c>
      <c r="B16" s="104" t="s">
        <v>536</v>
      </c>
      <c r="C16" s="104" t="s">
        <v>357</v>
      </c>
      <c r="D16" s="8" t="s">
        <v>77</v>
      </c>
      <c r="E16" s="9" t="s">
        <v>42</v>
      </c>
      <c r="F16" s="9" t="s">
        <v>43</v>
      </c>
      <c r="G16" s="103">
        <v>2</v>
      </c>
      <c r="H16" s="9" t="s">
        <v>28</v>
      </c>
      <c r="I16" s="103">
        <v>1998</v>
      </c>
      <c r="J16" s="103">
        <v>135</v>
      </c>
      <c r="K16" s="297">
        <v>312215.63</v>
      </c>
      <c r="L16" s="315">
        <f t="shared" si="0"/>
        <v>41438.135244541772</v>
      </c>
      <c r="M16" s="334" t="s">
        <v>799</v>
      </c>
      <c r="N16" s="94" t="s">
        <v>92</v>
      </c>
      <c r="O16" s="96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94"/>
    </row>
    <row r="17" spans="1:36">
      <c r="A17" s="6" t="s">
        <v>53</v>
      </c>
      <c r="B17" s="104" t="s">
        <v>630</v>
      </c>
      <c r="C17" s="104" t="s">
        <v>631</v>
      </c>
      <c r="D17" s="8" t="s">
        <v>77</v>
      </c>
      <c r="E17" s="9" t="s">
        <v>42</v>
      </c>
      <c r="F17" s="9" t="s">
        <v>43</v>
      </c>
      <c r="G17" s="103">
        <v>2</v>
      </c>
      <c r="H17" s="9" t="s">
        <v>28</v>
      </c>
      <c r="I17" s="103">
        <v>1998</v>
      </c>
      <c r="J17" s="103">
        <v>180</v>
      </c>
      <c r="K17" s="297">
        <v>337556.25</v>
      </c>
      <c r="L17" s="315">
        <f t="shared" si="0"/>
        <v>44801.413497909612</v>
      </c>
      <c r="M17" s="334" t="s">
        <v>799</v>
      </c>
      <c r="N17" s="94" t="s">
        <v>200</v>
      </c>
      <c r="O17" s="96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94"/>
    </row>
    <row r="18" spans="1:36">
      <c r="A18" s="6" t="s">
        <v>53</v>
      </c>
      <c r="B18" s="104" t="s">
        <v>715</v>
      </c>
      <c r="C18" s="104" t="s">
        <v>716</v>
      </c>
      <c r="D18" s="8" t="s">
        <v>77</v>
      </c>
      <c r="E18" s="9" t="s">
        <v>42</v>
      </c>
      <c r="F18" s="9" t="s">
        <v>43</v>
      </c>
      <c r="G18" s="103">
        <v>2</v>
      </c>
      <c r="H18" s="9" t="s">
        <v>28</v>
      </c>
      <c r="I18" s="103">
        <v>2998</v>
      </c>
      <c r="J18" s="103">
        <v>275</v>
      </c>
      <c r="K18" s="297">
        <v>424575</v>
      </c>
      <c r="L18" s="315">
        <f t="shared" si="0"/>
        <v>56350.786382639853</v>
      </c>
      <c r="M18" s="334" t="s">
        <v>799</v>
      </c>
      <c r="N18" s="94" t="s">
        <v>393</v>
      </c>
      <c r="O18" s="96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94"/>
    </row>
    <row r="19" spans="1:36">
      <c r="A19" s="6" t="s">
        <v>53</v>
      </c>
      <c r="B19" s="104" t="s">
        <v>537</v>
      </c>
      <c r="C19" s="104" t="s">
        <v>540</v>
      </c>
      <c r="D19" s="8" t="s">
        <v>77</v>
      </c>
      <c r="E19" s="9" t="s">
        <v>42</v>
      </c>
      <c r="F19" s="9" t="s">
        <v>43</v>
      </c>
      <c r="G19" s="103">
        <v>2</v>
      </c>
      <c r="H19" s="9" t="s">
        <v>28</v>
      </c>
      <c r="I19" s="103">
        <v>2998</v>
      </c>
      <c r="J19" s="103">
        <v>275</v>
      </c>
      <c r="K19" s="297">
        <v>439396.88</v>
      </c>
      <c r="L19" s="315">
        <f t="shared" si="0"/>
        <v>58317.987922224434</v>
      </c>
      <c r="M19" s="334" t="s">
        <v>799</v>
      </c>
      <c r="N19" s="94" t="s">
        <v>376</v>
      </c>
      <c r="O19" s="96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94"/>
    </row>
    <row r="20" spans="1:36">
      <c r="A20" s="6" t="s">
        <v>53</v>
      </c>
      <c r="B20" s="104" t="s">
        <v>538</v>
      </c>
      <c r="C20" s="104" t="s">
        <v>119</v>
      </c>
      <c r="D20" s="8" t="s">
        <v>77</v>
      </c>
      <c r="E20" s="9" t="s">
        <v>42</v>
      </c>
      <c r="F20" s="9" t="s">
        <v>43</v>
      </c>
      <c r="G20" s="103">
        <v>2</v>
      </c>
      <c r="H20" s="9" t="s">
        <v>46</v>
      </c>
      <c r="I20" s="103">
        <v>1995</v>
      </c>
      <c r="J20" s="103">
        <v>140</v>
      </c>
      <c r="K20" s="297">
        <v>336600</v>
      </c>
      <c r="L20" s="315">
        <f t="shared" si="0"/>
        <v>44674.497312363128</v>
      </c>
      <c r="M20" s="334" t="s">
        <v>799</v>
      </c>
      <c r="N20" s="94" t="s">
        <v>95</v>
      </c>
      <c r="O20" s="96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94"/>
    </row>
    <row r="21" spans="1:36">
      <c r="A21" s="6" t="s">
        <v>53</v>
      </c>
      <c r="B21" s="104" t="s">
        <v>794</v>
      </c>
      <c r="C21" s="104" t="s">
        <v>795</v>
      </c>
      <c r="D21" s="8" t="s">
        <v>77</v>
      </c>
      <c r="E21" s="9" t="s">
        <v>42</v>
      </c>
      <c r="F21" s="9" t="s">
        <v>43</v>
      </c>
      <c r="G21" s="103">
        <v>2</v>
      </c>
      <c r="H21" s="9" t="s">
        <v>28</v>
      </c>
      <c r="I21" s="103">
        <v>2993</v>
      </c>
      <c r="J21" s="103">
        <v>338</v>
      </c>
      <c r="K21" s="297">
        <v>552234.38</v>
      </c>
      <c r="L21" s="315">
        <f t="shared" si="0"/>
        <v>73294.097816709793</v>
      </c>
      <c r="M21" s="334" t="s">
        <v>799</v>
      </c>
      <c r="N21" s="94" t="s">
        <v>796</v>
      </c>
      <c r="O21" s="96" t="s">
        <v>797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95"/>
    </row>
    <row r="22" spans="1:36" ht="15.75" thickBot="1">
      <c r="A22" s="212"/>
      <c r="B22" s="279"/>
      <c r="C22" s="279"/>
      <c r="D22" s="279"/>
      <c r="E22" s="60"/>
      <c r="F22" s="60"/>
      <c r="G22" s="280"/>
      <c r="H22" s="60"/>
      <c r="I22" s="280"/>
      <c r="J22" s="280"/>
      <c r="K22" s="61"/>
      <c r="L22" s="333"/>
      <c r="M22" s="336"/>
      <c r="N22" s="62"/>
      <c r="O22" s="228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95"/>
    </row>
    <row r="23" spans="1:36">
      <c r="A23" s="459" t="s">
        <v>591</v>
      </c>
      <c r="B23" s="460"/>
      <c r="C23" s="460"/>
      <c r="D23" s="460"/>
      <c r="E23" s="115"/>
      <c r="F23" s="115"/>
      <c r="G23" s="115"/>
      <c r="H23" s="115"/>
      <c r="I23" s="115"/>
      <c r="J23" s="115"/>
      <c r="K23" s="287"/>
      <c r="L23" s="315"/>
      <c r="M23" s="117"/>
      <c r="N23" s="118"/>
      <c r="O23" s="11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96"/>
    </row>
    <row r="24" spans="1:36">
      <c r="A24" s="6" t="s">
        <v>53</v>
      </c>
      <c r="B24" s="104" t="s">
        <v>593</v>
      </c>
      <c r="C24" s="104" t="s">
        <v>118</v>
      </c>
      <c r="D24" s="104" t="s">
        <v>124</v>
      </c>
      <c r="E24" s="9" t="s">
        <v>42</v>
      </c>
      <c r="F24" s="9" t="s">
        <v>592</v>
      </c>
      <c r="G24" s="103">
        <v>5</v>
      </c>
      <c r="H24" s="9" t="s">
        <v>28</v>
      </c>
      <c r="I24" s="103">
        <v>1499</v>
      </c>
      <c r="J24" s="103">
        <v>100</v>
      </c>
      <c r="K24" s="297">
        <v>272053.13</v>
      </c>
      <c r="L24" s="315">
        <f t="shared" si="0"/>
        <v>36107.655451589351</v>
      </c>
      <c r="M24" s="334" t="s">
        <v>799</v>
      </c>
      <c r="N24" s="94" t="s">
        <v>277</v>
      </c>
      <c r="O24" s="96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94"/>
    </row>
    <row r="25" spans="1:36">
      <c r="A25" s="6" t="s">
        <v>53</v>
      </c>
      <c r="B25" s="104" t="s">
        <v>594</v>
      </c>
      <c r="C25" s="104" t="s">
        <v>357</v>
      </c>
      <c r="D25" s="104" t="s">
        <v>124</v>
      </c>
      <c r="E25" s="9" t="s">
        <v>42</v>
      </c>
      <c r="F25" s="9" t="s">
        <v>592</v>
      </c>
      <c r="G25" s="103">
        <v>5</v>
      </c>
      <c r="H25" s="9" t="s">
        <v>28</v>
      </c>
      <c r="I25" s="103">
        <v>1499</v>
      </c>
      <c r="J25" s="103">
        <v>115</v>
      </c>
      <c r="K25" s="297">
        <v>287831.25</v>
      </c>
      <c r="L25" s="315">
        <f t="shared" si="0"/>
        <v>38201.771849492332</v>
      </c>
      <c r="M25" s="334" t="s">
        <v>799</v>
      </c>
      <c r="N25" s="94" t="s">
        <v>98</v>
      </c>
      <c r="O25" s="96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94"/>
    </row>
    <row r="26" spans="1:36">
      <c r="A26" s="6" t="s">
        <v>53</v>
      </c>
      <c r="B26" s="104" t="s">
        <v>595</v>
      </c>
      <c r="C26" s="104" t="s">
        <v>597</v>
      </c>
      <c r="D26" s="104" t="s">
        <v>124</v>
      </c>
      <c r="E26" s="9" t="s">
        <v>42</v>
      </c>
      <c r="F26" s="9" t="s">
        <v>592</v>
      </c>
      <c r="G26" s="103">
        <v>5</v>
      </c>
      <c r="H26" s="9" t="s">
        <v>28</v>
      </c>
      <c r="I26" s="103">
        <v>1998</v>
      </c>
      <c r="J26" s="103">
        <v>150</v>
      </c>
      <c r="K26" s="297">
        <v>322256.25</v>
      </c>
      <c r="L26" s="315">
        <f t="shared" si="0"/>
        <v>42770.754529165832</v>
      </c>
      <c r="M26" s="334" t="s">
        <v>799</v>
      </c>
      <c r="N26" s="94" t="s">
        <v>413</v>
      </c>
      <c r="O26" s="96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94"/>
    </row>
    <row r="27" spans="1:36">
      <c r="A27" s="6" t="s">
        <v>53</v>
      </c>
      <c r="B27" s="104" t="s">
        <v>719</v>
      </c>
      <c r="C27" s="104" t="s">
        <v>720</v>
      </c>
      <c r="D27" s="104" t="s">
        <v>124</v>
      </c>
      <c r="E27" s="9" t="s">
        <v>42</v>
      </c>
      <c r="F27" s="9" t="s">
        <v>592</v>
      </c>
      <c r="G27" s="103">
        <v>5</v>
      </c>
      <c r="H27" s="9" t="s">
        <v>28</v>
      </c>
      <c r="I27" s="103">
        <v>1998</v>
      </c>
      <c r="J27" s="103">
        <v>150</v>
      </c>
      <c r="K27" s="297">
        <v>338512.5</v>
      </c>
      <c r="L27" s="315">
        <f t="shared" si="0"/>
        <v>44928.329683456097</v>
      </c>
      <c r="M27" s="334" t="s">
        <v>799</v>
      </c>
      <c r="N27" s="94" t="s">
        <v>131</v>
      </c>
      <c r="O27" s="96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94"/>
    </row>
    <row r="28" spans="1:36">
      <c r="A28" s="6" t="s">
        <v>53</v>
      </c>
      <c r="B28" s="104" t="s">
        <v>721</v>
      </c>
      <c r="C28" s="104" t="s">
        <v>722</v>
      </c>
      <c r="D28" s="104" t="s">
        <v>124</v>
      </c>
      <c r="E28" s="9" t="s">
        <v>42</v>
      </c>
      <c r="F28" s="9" t="s">
        <v>592</v>
      </c>
      <c r="G28" s="103">
        <v>5</v>
      </c>
      <c r="H28" s="9" t="s">
        <v>28</v>
      </c>
      <c r="I28" s="103">
        <v>1499</v>
      </c>
      <c r="J28" s="103">
        <v>100</v>
      </c>
      <c r="K28" s="297">
        <v>344250</v>
      </c>
      <c r="L28" s="315">
        <f t="shared" si="0"/>
        <v>45689.826796735018</v>
      </c>
      <c r="M28" s="334" t="s">
        <v>799</v>
      </c>
      <c r="N28" s="94" t="s">
        <v>725</v>
      </c>
      <c r="O28" s="96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94"/>
    </row>
    <row r="29" spans="1:36">
      <c r="A29" s="6" t="s">
        <v>53</v>
      </c>
      <c r="B29" s="104" t="s">
        <v>723</v>
      </c>
      <c r="C29" s="104" t="s">
        <v>724</v>
      </c>
      <c r="D29" s="104" t="s">
        <v>124</v>
      </c>
      <c r="E29" s="9" t="s">
        <v>42</v>
      </c>
      <c r="F29" s="9" t="s">
        <v>592</v>
      </c>
      <c r="G29" s="103">
        <v>5</v>
      </c>
      <c r="H29" s="9" t="s">
        <v>28</v>
      </c>
      <c r="I29" s="103">
        <v>1499</v>
      </c>
      <c r="J29" s="103">
        <v>110</v>
      </c>
      <c r="K29" s="297">
        <v>368156.25</v>
      </c>
      <c r="L29" s="315">
        <f t="shared" si="0"/>
        <v>48862.731435397167</v>
      </c>
      <c r="M29" s="334" t="s">
        <v>799</v>
      </c>
      <c r="N29" s="94" t="s">
        <v>725</v>
      </c>
      <c r="O29" s="96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94"/>
    </row>
    <row r="30" spans="1:36">
      <c r="A30" s="6" t="s">
        <v>53</v>
      </c>
      <c r="B30" s="104" t="s">
        <v>596</v>
      </c>
      <c r="C30" s="104" t="s">
        <v>360</v>
      </c>
      <c r="D30" s="104" t="s">
        <v>124</v>
      </c>
      <c r="E30" s="9" t="s">
        <v>42</v>
      </c>
      <c r="F30" s="9" t="s">
        <v>592</v>
      </c>
      <c r="G30" s="103">
        <v>5</v>
      </c>
      <c r="H30" s="9" t="s">
        <v>46</v>
      </c>
      <c r="I30" s="103">
        <v>1995</v>
      </c>
      <c r="J30" s="103">
        <v>110</v>
      </c>
      <c r="K30" s="297">
        <v>302653.13</v>
      </c>
      <c r="L30" s="315">
        <f t="shared" si="0"/>
        <v>40168.973389076913</v>
      </c>
      <c r="M30" s="334" t="s">
        <v>799</v>
      </c>
      <c r="N30" s="94" t="s">
        <v>272</v>
      </c>
      <c r="O30" s="96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94"/>
    </row>
    <row r="31" spans="1:36">
      <c r="A31" s="6" t="s">
        <v>53</v>
      </c>
      <c r="B31" s="104" t="s">
        <v>730</v>
      </c>
      <c r="C31" s="104" t="s">
        <v>731</v>
      </c>
      <c r="D31" s="104" t="s">
        <v>124</v>
      </c>
      <c r="E31" s="9" t="s">
        <v>42</v>
      </c>
      <c r="F31" s="9" t="s">
        <v>592</v>
      </c>
      <c r="G31" s="103">
        <v>5</v>
      </c>
      <c r="H31" s="9" t="s">
        <v>46</v>
      </c>
      <c r="I31" s="103">
        <v>1995</v>
      </c>
      <c r="J31" s="103">
        <v>145</v>
      </c>
      <c r="K31" s="297">
        <v>359071.88</v>
      </c>
      <c r="L31" s="315">
        <f t="shared" si="0"/>
        <v>47657.028336319592</v>
      </c>
      <c r="M31" s="334" t="s">
        <v>799</v>
      </c>
      <c r="N31" s="94" t="s">
        <v>95</v>
      </c>
      <c r="O31" s="96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94"/>
    </row>
    <row r="32" spans="1:36" ht="15.75" thickBot="1">
      <c r="A32" s="212"/>
      <c r="B32" s="279"/>
      <c r="C32" s="279"/>
      <c r="D32" s="279"/>
      <c r="E32" s="60"/>
      <c r="F32" s="60"/>
      <c r="G32" s="280"/>
      <c r="H32" s="60"/>
      <c r="I32" s="280"/>
      <c r="J32" s="280"/>
      <c r="K32" s="61"/>
      <c r="L32" s="315"/>
      <c r="M32" s="336"/>
      <c r="N32" s="62"/>
      <c r="O32" s="228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95"/>
    </row>
    <row r="33" spans="1:36">
      <c r="A33" s="459" t="s">
        <v>462</v>
      </c>
      <c r="B33" s="460"/>
      <c r="C33" s="460"/>
      <c r="D33" s="460"/>
      <c r="E33" s="115"/>
      <c r="F33" s="115"/>
      <c r="G33" s="115"/>
      <c r="H33" s="115"/>
      <c r="I33" s="115"/>
      <c r="J33" s="115"/>
      <c r="K33" s="287"/>
      <c r="L33" s="315"/>
      <c r="M33" s="117"/>
      <c r="N33" s="118"/>
      <c r="O33" s="11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96"/>
    </row>
    <row r="34" spans="1:36">
      <c r="A34" s="6" t="s">
        <v>53</v>
      </c>
      <c r="B34" s="104" t="s">
        <v>447</v>
      </c>
      <c r="C34" s="104" t="s">
        <v>448</v>
      </c>
      <c r="D34" s="104" t="s">
        <v>124</v>
      </c>
      <c r="E34" s="9" t="s">
        <v>49</v>
      </c>
      <c r="F34" s="9" t="s">
        <v>50</v>
      </c>
      <c r="G34" s="103">
        <v>5</v>
      </c>
      <c r="H34" s="9" t="s">
        <v>28</v>
      </c>
      <c r="I34" s="103">
        <v>1499</v>
      </c>
      <c r="J34" s="103">
        <v>80</v>
      </c>
      <c r="K34" s="93">
        <v>237150</v>
      </c>
      <c r="L34" s="315">
        <f t="shared" si="0"/>
        <v>31475.214015528567</v>
      </c>
      <c r="M34" s="334" t="s">
        <v>799</v>
      </c>
      <c r="N34" s="94" t="s">
        <v>99</v>
      </c>
      <c r="O34" s="96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94"/>
    </row>
    <row r="35" spans="1:36">
      <c r="A35" s="6" t="s">
        <v>53</v>
      </c>
      <c r="B35" s="104" t="s">
        <v>450</v>
      </c>
      <c r="C35" s="104" t="s">
        <v>118</v>
      </c>
      <c r="D35" s="104" t="s">
        <v>124</v>
      </c>
      <c r="E35" s="9" t="s">
        <v>49</v>
      </c>
      <c r="F35" s="9" t="s">
        <v>50</v>
      </c>
      <c r="G35" s="103">
        <v>5</v>
      </c>
      <c r="H35" s="9" t="s">
        <v>28</v>
      </c>
      <c r="I35" s="103">
        <v>1499</v>
      </c>
      <c r="J35" s="103">
        <v>100</v>
      </c>
      <c r="K35" s="93">
        <v>246234.38</v>
      </c>
      <c r="L35" s="315">
        <f t="shared" si="0"/>
        <v>32680.918441834227</v>
      </c>
      <c r="M35" s="334" t="s">
        <v>799</v>
      </c>
      <c r="N35" s="94" t="s">
        <v>90</v>
      </c>
      <c r="O35" s="96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94"/>
    </row>
    <row r="36" spans="1:36">
      <c r="A36" s="6" t="s">
        <v>53</v>
      </c>
      <c r="B36" s="104" t="s">
        <v>451</v>
      </c>
      <c r="C36" s="104" t="s">
        <v>357</v>
      </c>
      <c r="D36" s="104" t="s">
        <v>124</v>
      </c>
      <c r="E36" s="9" t="s">
        <v>42</v>
      </c>
      <c r="F36" s="9" t="s">
        <v>56</v>
      </c>
      <c r="G36" s="103">
        <v>5</v>
      </c>
      <c r="H36" s="9" t="s">
        <v>28</v>
      </c>
      <c r="I36" s="103">
        <v>1998</v>
      </c>
      <c r="J36" s="103">
        <v>131</v>
      </c>
      <c r="K36" s="93">
        <v>301696.88</v>
      </c>
      <c r="L36" s="315">
        <f t="shared" si="0"/>
        <v>40042.057203530429</v>
      </c>
      <c r="M36" s="334" t="s">
        <v>799</v>
      </c>
      <c r="N36" s="94" t="s">
        <v>89</v>
      </c>
      <c r="O36" s="96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94"/>
    </row>
    <row r="37" spans="1:36">
      <c r="A37" s="6" t="s">
        <v>53</v>
      </c>
      <c r="B37" s="104" t="s">
        <v>452</v>
      </c>
      <c r="C37" s="104" t="s">
        <v>123</v>
      </c>
      <c r="D37" s="104" t="s">
        <v>124</v>
      </c>
      <c r="E37" s="9" t="s">
        <v>49</v>
      </c>
      <c r="F37" s="9" t="s">
        <v>50</v>
      </c>
      <c r="G37" s="103">
        <v>5</v>
      </c>
      <c r="H37" s="9" t="s">
        <v>46</v>
      </c>
      <c r="I37" s="103">
        <v>1496</v>
      </c>
      <c r="J37" s="103">
        <v>85</v>
      </c>
      <c r="K37" s="93">
        <v>254840.63</v>
      </c>
      <c r="L37" s="315">
        <f t="shared" si="0"/>
        <v>33823.164111752601</v>
      </c>
      <c r="M37" s="334" t="s">
        <v>799</v>
      </c>
      <c r="N37" s="94" t="s">
        <v>94</v>
      </c>
      <c r="O37" s="96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94"/>
    </row>
    <row r="38" spans="1:36">
      <c r="A38" s="6" t="s">
        <v>53</v>
      </c>
      <c r="B38" s="104" t="s">
        <v>454</v>
      </c>
      <c r="C38" s="104" t="s">
        <v>360</v>
      </c>
      <c r="D38" s="104" t="s">
        <v>124</v>
      </c>
      <c r="E38" s="9" t="s">
        <v>49</v>
      </c>
      <c r="F38" s="9" t="s">
        <v>50</v>
      </c>
      <c r="G38" s="103">
        <v>5</v>
      </c>
      <c r="H38" s="9" t="s">
        <v>46</v>
      </c>
      <c r="I38" s="103">
        <v>1995</v>
      </c>
      <c r="J38" s="103">
        <v>110</v>
      </c>
      <c r="K38" s="93">
        <v>266793.75</v>
      </c>
      <c r="L38" s="315">
        <f t="shared" si="0"/>
        <v>35409.615767469637</v>
      </c>
      <c r="M38" s="334" t="s">
        <v>799</v>
      </c>
      <c r="N38" s="94" t="s">
        <v>272</v>
      </c>
      <c r="O38" s="96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94"/>
    </row>
    <row r="39" spans="1:36">
      <c r="A39" s="6" t="s">
        <v>53</v>
      </c>
      <c r="B39" s="104" t="s">
        <v>456</v>
      </c>
      <c r="C39" s="104" t="s">
        <v>457</v>
      </c>
      <c r="D39" s="104" t="s">
        <v>124</v>
      </c>
      <c r="E39" s="9" t="s">
        <v>42</v>
      </c>
      <c r="F39" s="9" t="s">
        <v>43</v>
      </c>
      <c r="G39" s="103">
        <v>5</v>
      </c>
      <c r="H39" s="9" t="s">
        <v>46</v>
      </c>
      <c r="I39" s="103">
        <v>1995</v>
      </c>
      <c r="J39" s="103">
        <v>110</v>
      </c>
      <c r="K39" s="93">
        <v>301696.88</v>
      </c>
      <c r="L39" s="315">
        <f t="shared" si="0"/>
        <v>40042.057203530429</v>
      </c>
      <c r="M39" s="334" t="s">
        <v>799</v>
      </c>
      <c r="N39" s="94" t="s">
        <v>560</v>
      </c>
      <c r="O39" s="96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94"/>
    </row>
    <row r="40" spans="1:36">
      <c r="A40" s="6" t="s">
        <v>53</v>
      </c>
      <c r="B40" s="104" t="s">
        <v>458</v>
      </c>
      <c r="C40" s="104" t="s">
        <v>119</v>
      </c>
      <c r="D40" s="104" t="s">
        <v>124</v>
      </c>
      <c r="E40" s="9" t="s">
        <v>42</v>
      </c>
      <c r="F40" s="9" t="s">
        <v>43</v>
      </c>
      <c r="G40" s="103">
        <v>5</v>
      </c>
      <c r="H40" s="9" t="s">
        <v>46</v>
      </c>
      <c r="I40" s="103">
        <v>1995</v>
      </c>
      <c r="J40" s="103">
        <v>140</v>
      </c>
      <c r="K40" s="93">
        <v>298350</v>
      </c>
      <c r="L40" s="315">
        <f t="shared" si="0"/>
        <v>39597.849890503683</v>
      </c>
      <c r="M40" s="334" t="s">
        <v>799</v>
      </c>
      <c r="N40" s="94" t="s">
        <v>98</v>
      </c>
      <c r="O40" s="96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94"/>
    </row>
    <row r="41" spans="1:36">
      <c r="A41" s="6" t="s">
        <v>53</v>
      </c>
      <c r="B41" s="104" t="s">
        <v>460</v>
      </c>
      <c r="C41" s="104" t="s">
        <v>362</v>
      </c>
      <c r="D41" s="104" t="s">
        <v>124</v>
      </c>
      <c r="E41" s="9" t="s">
        <v>42</v>
      </c>
      <c r="F41" s="9" t="s">
        <v>43</v>
      </c>
      <c r="G41" s="103">
        <v>5</v>
      </c>
      <c r="H41" s="9" t="s">
        <v>46</v>
      </c>
      <c r="I41" s="103">
        <v>1995</v>
      </c>
      <c r="J41" s="103">
        <v>140</v>
      </c>
      <c r="K41" s="93">
        <v>316040.63</v>
      </c>
      <c r="L41" s="315">
        <f t="shared" si="0"/>
        <v>41945.799986727718</v>
      </c>
      <c r="M41" s="334" t="s">
        <v>799</v>
      </c>
      <c r="N41" s="94" t="s">
        <v>372</v>
      </c>
      <c r="O41" s="96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94"/>
    </row>
    <row r="42" spans="1:36" ht="15.75" thickBo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289"/>
      <c r="L42" s="315"/>
      <c r="M42" s="100"/>
      <c r="N42" s="101"/>
      <c r="O42" s="102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95"/>
    </row>
    <row r="43" spans="1:36">
      <c r="A43" s="459" t="s">
        <v>252</v>
      </c>
      <c r="B43" s="460"/>
      <c r="C43" s="460"/>
      <c r="D43" s="178"/>
      <c r="E43" s="178"/>
      <c r="F43" s="178"/>
      <c r="G43" s="178"/>
      <c r="H43" s="178"/>
      <c r="I43" s="178"/>
      <c r="J43" s="178"/>
      <c r="K43" s="288"/>
      <c r="L43" s="315"/>
      <c r="M43" s="179"/>
      <c r="N43" s="180"/>
      <c r="O43" s="181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141"/>
      <c r="AF43" s="141"/>
      <c r="AG43" s="141"/>
      <c r="AH43" s="141"/>
      <c r="AI43" s="141"/>
      <c r="AJ43" s="193"/>
    </row>
    <row r="44" spans="1:36">
      <c r="A44" s="6" t="s">
        <v>53</v>
      </c>
      <c r="B44" s="104" t="s">
        <v>246</v>
      </c>
      <c r="C44" s="104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3">
        <v>1499</v>
      </c>
      <c r="J44" s="103">
        <v>100</v>
      </c>
      <c r="K44" s="297">
        <v>252450</v>
      </c>
      <c r="L44" s="315">
        <f t="shared" si="0"/>
        <v>33505.872984272348</v>
      </c>
      <c r="M44" s="334" t="s">
        <v>799</v>
      </c>
      <c r="N44" s="94" t="s">
        <v>106</v>
      </c>
      <c r="O44" s="96" t="s">
        <v>251</v>
      </c>
      <c r="P44" s="127"/>
      <c r="Q44" s="127"/>
      <c r="R44" s="127"/>
      <c r="S44" s="127"/>
      <c r="T44" s="127"/>
      <c r="U44" s="127"/>
      <c r="V44" s="127"/>
      <c r="W44" s="127"/>
      <c r="X44" s="127"/>
      <c r="Y44" s="22">
        <v>6</v>
      </c>
      <c r="Z44" s="127"/>
      <c r="AA44" s="127"/>
      <c r="AB44" s="127"/>
      <c r="AC44" s="127"/>
      <c r="AD44" s="127"/>
      <c r="AE44" s="146"/>
      <c r="AF44" s="146"/>
      <c r="AG44" s="146"/>
      <c r="AH44" s="146"/>
      <c r="AI44" s="146"/>
      <c r="AJ44" s="197"/>
    </row>
    <row r="45" spans="1:36">
      <c r="A45" s="6" t="s">
        <v>53</v>
      </c>
      <c r="B45" s="104" t="s">
        <v>356</v>
      </c>
      <c r="C45" s="104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3">
        <v>1998</v>
      </c>
      <c r="J45" s="103">
        <v>131</v>
      </c>
      <c r="K45" s="297">
        <v>299306.25</v>
      </c>
      <c r="L45" s="315">
        <f t="shared" si="0"/>
        <v>39724.766076050168</v>
      </c>
      <c r="M45" s="334" t="s">
        <v>799</v>
      </c>
      <c r="N45" s="94" t="s">
        <v>560</v>
      </c>
      <c r="O45" s="96" t="s">
        <v>358</v>
      </c>
      <c r="P45" s="127"/>
      <c r="Q45" s="127"/>
      <c r="R45" s="127"/>
      <c r="S45" s="127"/>
      <c r="T45" s="127"/>
      <c r="U45" s="127"/>
      <c r="V45" s="127"/>
      <c r="W45" s="127"/>
      <c r="X45" s="127"/>
      <c r="Y45" s="22">
        <v>6</v>
      </c>
      <c r="Z45" s="127"/>
      <c r="AA45" s="127"/>
      <c r="AB45" s="127"/>
      <c r="AC45" s="127"/>
      <c r="AD45" s="127"/>
      <c r="AE45" s="146"/>
      <c r="AF45" s="146"/>
      <c r="AG45" s="146"/>
      <c r="AH45" s="146"/>
      <c r="AI45" s="146"/>
      <c r="AJ45" s="197"/>
    </row>
    <row r="46" spans="1:36">
      <c r="A46" s="6" t="s">
        <v>53</v>
      </c>
      <c r="B46" s="104" t="s">
        <v>564</v>
      </c>
      <c r="C46" s="104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3">
        <v>1998</v>
      </c>
      <c r="J46" s="103">
        <v>131</v>
      </c>
      <c r="K46" s="297">
        <v>316518.75</v>
      </c>
      <c r="L46" s="315">
        <f t="shared" si="0"/>
        <v>42009.257415886917</v>
      </c>
      <c r="M46" s="334" t="s">
        <v>799</v>
      </c>
      <c r="N46" s="94" t="s">
        <v>85</v>
      </c>
      <c r="O46" s="96" t="s">
        <v>563</v>
      </c>
      <c r="P46" s="127"/>
      <c r="Q46" s="127"/>
      <c r="R46" s="127"/>
      <c r="S46" s="127"/>
      <c r="T46" s="127"/>
      <c r="U46" s="127"/>
      <c r="V46" s="127"/>
      <c r="W46" s="127"/>
      <c r="X46" s="127"/>
      <c r="Y46" s="22">
        <v>6</v>
      </c>
      <c r="Z46" s="127"/>
      <c r="AA46" s="127"/>
      <c r="AB46" s="127"/>
      <c r="AC46" s="127"/>
      <c r="AD46" s="127"/>
      <c r="AE46" s="146"/>
      <c r="AF46" s="146"/>
      <c r="AG46" s="146"/>
      <c r="AH46" s="146"/>
      <c r="AI46" s="146"/>
      <c r="AJ46" s="197"/>
    </row>
    <row r="47" spans="1:36">
      <c r="A47" s="6" t="s">
        <v>53</v>
      </c>
      <c r="B47" s="104" t="s">
        <v>247</v>
      </c>
      <c r="C47" s="104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3">
        <v>1998</v>
      </c>
      <c r="J47" s="103">
        <v>250</v>
      </c>
      <c r="K47" s="297">
        <v>413100</v>
      </c>
      <c r="L47" s="315">
        <f t="shared" si="0"/>
        <v>54827.792156082018</v>
      </c>
      <c r="M47" s="334" t="s">
        <v>799</v>
      </c>
      <c r="N47" s="94" t="s">
        <v>412</v>
      </c>
      <c r="O47" s="96" t="s">
        <v>250</v>
      </c>
      <c r="P47" s="127"/>
      <c r="Q47" s="127"/>
      <c r="R47" s="127"/>
      <c r="S47" s="127"/>
      <c r="T47" s="127"/>
      <c r="U47" s="127"/>
      <c r="V47" s="127"/>
      <c r="W47" s="127"/>
      <c r="X47" s="127"/>
      <c r="Y47" s="22">
        <v>6</v>
      </c>
      <c r="Z47" s="127"/>
      <c r="AA47" s="127"/>
      <c r="AB47" s="127"/>
      <c r="AC47" s="127"/>
      <c r="AD47" s="127"/>
      <c r="AE47" s="146"/>
      <c r="AF47" s="146"/>
      <c r="AG47" s="146"/>
      <c r="AH47" s="146"/>
      <c r="AI47" s="146"/>
      <c r="AJ47" s="197"/>
    </row>
    <row r="48" spans="1:36">
      <c r="A48" s="6" t="s">
        <v>53</v>
      </c>
      <c r="B48" s="104" t="s">
        <v>275</v>
      </c>
      <c r="C48" s="104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3">
        <v>1496</v>
      </c>
      <c r="J48" s="103">
        <v>85</v>
      </c>
      <c r="K48" s="297">
        <v>271096.88</v>
      </c>
      <c r="L48" s="315">
        <f t="shared" si="0"/>
        <v>35980.739266042867</v>
      </c>
      <c r="M48" s="334" t="s">
        <v>799</v>
      </c>
      <c r="N48" s="94" t="s">
        <v>88</v>
      </c>
      <c r="O48" s="96" t="s">
        <v>276</v>
      </c>
      <c r="P48" s="127"/>
      <c r="Q48" s="127"/>
      <c r="R48" s="127"/>
      <c r="S48" s="127"/>
      <c r="T48" s="127"/>
      <c r="U48" s="127"/>
      <c r="V48" s="127"/>
      <c r="W48" s="127"/>
      <c r="X48" s="127"/>
      <c r="Y48" s="22">
        <v>6</v>
      </c>
      <c r="Z48" s="127"/>
      <c r="AA48" s="127"/>
      <c r="AB48" s="127"/>
      <c r="AC48" s="127"/>
      <c r="AD48" s="127"/>
      <c r="AE48" s="146"/>
      <c r="AF48" s="146"/>
      <c r="AG48" s="146"/>
      <c r="AH48" s="146"/>
      <c r="AI48" s="146"/>
      <c r="AJ48" s="197"/>
    </row>
    <row r="49" spans="1:36">
      <c r="A49" s="6" t="s">
        <v>53</v>
      </c>
      <c r="B49" s="104" t="s">
        <v>359</v>
      </c>
      <c r="C49" s="104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3">
        <v>1995</v>
      </c>
      <c r="J49" s="103">
        <v>110</v>
      </c>
      <c r="K49" s="297">
        <v>284962.5</v>
      </c>
      <c r="L49" s="315">
        <f t="shared" si="0"/>
        <v>37821.023292852871</v>
      </c>
      <c r="M49" s="334" t="s">
        <v>799</v>
      </c>
      <c r="N49" s="94" t="s">
        <v>95</v>
      </c>
      <c r="O49" s="96" t="s">
        <v>414</v>
      </c>
      <c r="P49" s="127"/>
      <c r="Q49" s="127"/>
      <c r="R49" s="127"/>
      <c r="S49" s="127"/>
      <c r="T49" s="127"/>
      <c r="U49" s="127"/>
      <c r="V49" s="127"/>
      <c r="W49" s="127"/>
      <c r="X49" s="127"/>
      <c r="Y49" s="22">
        <v>6</v>
      </c>
      <c r="Z49" s="127"/>
      <c r="AA49" s="127"/>
      <c r="AB49" s="127"/>
      <c r="AC49" s="127"/>
      <c r="AD49" s="127"/>
      <c r="AE49" s="146"/>
      <c r="AF49" s="146"/>
      <c r="AG49" s="146"/>
      <c r="AH49" s="146"/>
      <c r="AI49" s="146"/>
      <c r="AJ49" s="197"/>
    </row>
    <row r="50" spans="1:36">
      <c r="A50" s="6" t="s">
        <v>53</v>
      </c>
      <c r="B50" s="104" t="s">
        <v>248</v>
      </c>
      <c r="C50" s="104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3">
        <v>1995</v>
      </c>
      <c r="J50" s="103">
        <v>140</v>
      </c>
      <c r="K50" s="297">
        <v>317475</v>
      </c>
      <c r="L50" s="315">
        <f t="shared" si="0"/>
        <v>42136.173601433402</v>
      </c>
      <c r="M50" s="334" t="s">
        <v>799</v>
      </c>
      <c r="N50" s="94" t="s">
        <v>490</v>
      </c>
      <c r="O50" s="96" t="s">
        <v>363</v>
      </c>
      <c r="P50" s="127"/>
      <c r="Q50" s="127"/>
      <c r="R50" s="127"/>
      <c r="S50" s="127"/>
      <c r="T50" s="127"/>
      <c r="U50" s="127"/>
      <c r="V50" s="127"/>
      <c r="W50" s="127"/>
      <c r="X50" s="127"/>
      <c r="Y50" s="22">
        <v>6</v>
      </c>
      <c r="Z50" s="127"/>
      <c r="AA50" s="127"/>
      <c r="AB50" s="127"/>
      <c r="AC50" s="127"/>
      <c r="AD50" s="127"/>
      <c r="AE50" s="146"/>
      <c r="AF50" s="146"/>
      <c r="AG50" s="146"/>
      <c r="AH50" s="146"/>
      <c r="AI50" s="146"/>
      <c r="AJ50" s="197"/>
    </row>
    <row r="51" spans="1:36">
      <c r="A51" s="6" t="s">
        <v>53</v>
      </c>
      <c r="B51" s="104" t="s">
        <v>361</v>
      </c>
      <c r="C51" s="104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3">
        <v>1995</v>
      </c>
      <c r="J51" s="103">
        <v>140</v>
      </c>
      <c r="K51" s="297">
        <v>333731.25</v>
      </c>
      <c r="L51" s="315">
        <f t="shared" si="0"/>
        <v>44293.748755723667</v>
      </c>
      <c r="M51" s="334" t="s">
        <v>799</v>
      </c>
      <c r="N51" s="94" t="s">
        <v>413</v>
      </c>
      <c r="O51" s="96" t="s">
        <v>364</v>
      </c>
      <c r="P51" s="127"/>
      <c r="Q51" s="127"/>
      <c r="R51" s="127"/>
      <c r="S51" s="127"/>
      <c r="T51" s="127"/>
      <c r="U51" s="127"/>
      <c r="V51" s="127"/>
      <c r="W51" s="127"/>
      <c r="X51" s="127"/>
      <c r="Y51" s="22">
        <v>6</v>
      </c>
      <c r="Z51" s="127"/>
      <c r="AA51" s="127"/>
      <c r="AB51" s="127"/>
      <c r="AC51" s="127"/>
      <c r="AD51" s="127"/>
      <c r="AE51" s="146"/>
      <c r="AF51" s="146"/>
      <c r="AG51" s="146"/>
      <c r="AH51" s="146"/>
      <c r="AI51" s="146"/>
      <c r="AJ51" s="197"/>
    </row>
    <row r="52" spans="1:36" ht="14.25" customHeight="1" thickBot="1">
      <c r="A52" s="212"/>
      <c r="B52" s="290"/>
      <c r="C52" s="291"/>
      <c r="D52" s="143"/>
      <c r="E52" s="72"/>
      <c r="F52" s="72"/>
      <c r="G52" s="72"/>
      <c r="H52" s="72"/>
      <c r="I52" s="240"/>
      <c r="J52" s="240"/>
      <c r="K52" s="283"/>
      <c r="L52" s="315"/>
      <c r="M52" s="337"/>
      <c r="N52" s="216"/>
      <c r="O52" s="158"/>
      <c r="P52" s="126"/>
      <c r="Q52" s="126"/>
      <c r="R52" s="126"/>
      <c r="S52" s="126"/>
      <c r="T52" s="126"/>
      <c r="U52" s="126"/>
      <c r="V52" s="126"/>
      <c r="W52" s="126"/>
      <c r="X52" s="126"/>
      <c r="Y52" s="137"/>
      <c r="Z52" s="126"/>
      <c r="AA52" s="126"/>
      <c r="AB52" s="126"/>
      <c r="AC52" s="126"/>
      <c r="AD52" s="126"/>
      <c r="AE52" s="241"/>
      <c r="AF52" s="241"/>
      <c r="AG52" s="241"/>
      <c r="AH52" s="241"/>
      <c r="AI52" s="241"/>
      <c r="AJ52" s="242"/>
    </row>
    <row r="53" spans="1:36" s="202" customFormat="1">
      <c r="A53" s="446" t="s">
        <v>633</v>
      </c>
      <c r="B53" s="447"/>
      <c r="C53" s="448"/>
      <c r="D53" s="90"/>
      <c r="E53" s="46"/>
      <c r="F53" s="46"/>
      <c r="G53" s="46"/>
      <c r="H53" s="46"/>
      <c r="I53" s="186"/>
      <c r="J53" s="186"/>
      <c r="K53" s="282"/>
      <c r="L53" s="315"/>
      <c r="M53" s="338"/>
      <c r="N53" s="91"/>
      <c r="O53" s="109"/>
      <c r="P53" s="171"/>
      <c r="Q53" s="171"/>
      <c r="R53" s="171"/>
      <c r="S53" s="171"/>
      <c r="T53" s="171"/>
      <c r="U53" s="171"/>
      <c r="V53" s="171"/>
      <c r="W53" s="171"/>
      <c r="X53" s="171"/>
      <c r="Y53" s="50">
        <v>6</v>
      </c>
      <c r="Z53" s="171"/>
      <c r="AA53" s="171"/>
      <c r="AB53" s="171"/>
      <c r="AC53" s="171"/>
      <c r="AD53" s="171"/>
      <c r="AE53" s="200"/>
      <c r="AF53" s="200"/>
      <c r="AG53" s="200"/>
      <c r="AH53" s="200"/>
      <c r="AI53" s="200"/>
      <c r="AJ53" s="201"/>
    </row>
    <row r="54" spans="1:36">
      <c r="A54" s="6" t="s">
        <v>53</v>
      </c>
      <c r="B54" s="190" t="s">
        <v>644</v>
      </c>
      <c r="C54" s="104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3">
        <v>1998</v>
      </c>
      <c r="J54" s="103">
        <v>115</v>
      </c>
      <c r="K54" s="297">
        <v>325603.13</v>
      </c>
      <c r="L54" s="315">
        <f t="shared" si="0"/>
        <v>43214.961842192577</v>
      </c>
      <c r="M54" s="334" t="s">
        <v>799</v>
      </c>
      <c r="N54" s="94" t="s">
        <v>92</v>
      </c>
      <c r="O54" s="96" t="s">
        <v>374</v>
      </c>
      <c r="P54" s="127"/>
      <c r="Q54" s="127"/>
      <c r="R54" s="127"/>
      <c r="S54" s="127"/>
      <c r="T54" s="127"/>
      <c r="U54" s="127"/>
      <c r="V54" s="127"/>
      <c r="W54" s="127"/>
      <c r="X54" s="127"/>
      <c r="Y54" s="22">
        <v>6</v>
      </c>
      <c r="Z54" s="127"/>
      <c r="AA54" s="127"/>
      <c r="AB54" s="127"/>
      <c r="AC54" s="127"/>
      <c r="AD54" s="127"/>
      <c r="AE54" s="146"/>
      <c r="AF54" s="146"/>
      <c r="AG54" s="146"/>
      <c r="AH54" s="146"/>
      <c r="AI54" s="146"/>
      <c r="AJ54" s="197"/>
    </row>
    <row r="55" spans="1:36">
      <c r="A55" s="6" t="s">
        <v>53</v>
      </c>
      <c r="B55" s="190" t="s">
        <v>733</v>
      </c>
      <c r="C55" s="104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3">
        <v>1998</v>
      </c>
      <c r="J55" s="103">
        <v>115</v>
      </c>
      <c r="K55" s="297">
        <v>325603.13</v>
      </c>
      <c r="L55" s="315">
        <f t="shared" si="0"/>
        <v>43214.961842192577</v>
      </c>
      <c r="M55" s="334" t="s">
        <v>799</v>
      </c>
      <c r="N55" s="94" t="s">
        <v>92</v>
      </c>
      <c r="O55" s="96" t="s">
        <v>374</v>
      </c>
      <c r="P55" s="127"/>
      <c r="Q55" s="127"/>
      <c r="R55" s="127"/>
      <c r="S55" s="127"/>
      <c r="T55" s="127"/>
      <c r="U55" s="127"/>
      <c r="V55" s="127"/>
      <c r="W55" s="127"/>
      <c r="X55" s="127"/>
      <c r="Y55" s="22">
        <v>6</v>
      </c>
      <c r="Z55" s="127"/>
      <c r="AA55" s="127"/>
      <c r="AB55" s="127"/>
      <c r="AC55" s="127"/>
      <c r="AD55" s="127"/>
      <c r="AE55" s="146"/>
      <c r="AF55" s="146"/>
      <c r="AG55" s="146"/>
      <c r="AH55" s="146"/>
      <c r="AI55" s="146"/>
      <c r="AJ55" s="197"/>
    </row>
    <row r="56" spans="1:36">
      <c r="A56" s="6" t="s">
        <v>53</v>
      </c>
      <c r="B56" s="190" t="s">
        <v>645</v>
      </c>
      <c r="C56" s="104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3">
        <v>1998</v>
      </c>
      <c r="J56" s="103">
        <v>135</v>
      </c>
      <c r="K56" s="297">
        <v>343771.88</v>
      </c>
      <c r="L56" s="315">
        <f t="shared" si="0"/>
        <v>45626.369367575819</v>
      </c>
      <c r="M56" s="334" t="s">
        <v>799</v>
      </c>
      <c r="N56" s="94" t="s">
        <v>90</v>
      </c>
      <c r="O56" s="96" t="s">
        <v>201</v>
      </c>
      <c r="P56" s="127"/>
      <c r="Q56" s="127"/>
      <c r="R56" s="127"/>
      <c r="S56" s="127"/>
      <c r="T56" s="127"/>
      <c r="U56" s="127"/>
      <c r="V56" s="127"/>
      <c r="W56" s="127"/>
      <c r="X56" s="127"/>
      <c r="Y56" s="22">
        <v>6</v>
      </c>
      <c r="Z56" s="127"/>
      <c r="AA56" s="127"/>
      <c r="AB56" s="127"/>
      <c r="AC56" s="127"/>
      <c r="AD56" s="127"/>
      <c r="AE56" s="146"/>
      <c r="AF56" s="146"/>
      <c r="AG56" s="146"/>
      <c r="AH56" s="146"/>
      <c r="AI56" s="146"/>
      <c r="AJ56" s="197"/>
    </row>
    <row r="57" spans="1:36">
      <c r="A57" s="6" t="s">
        <v>53</v>
      </c>
      <c r="B57" s="190" t="s">
        <v>646</v>
      </c>
      <c r="C57" s="104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3">
        <v>1998</v>
      </c>
      <c r="J57" s="103">
        <v>135</v>
      </c>
      <c r="K57" s="297">
        <v>343771.88</v>
      </c>
      <c r="L57" s="315">
        <f t="shared" si="0"/>
        <v>45626.369367575819</v>
      </c>
      <c r="M57" s="334" t="s">
        <v>799</v>
      </c>
      <c r="N57" s="94" t="s">
        <v>90</v>
      </c>
      <c r="O57" s="96" t="s">
        <v>201</v>
      </c>
      <c r="P57" s="127"/>
      <c r="Q57" s="127"/>
      <c r="R57" s="127"/>
      <c r="S57" s="127"/>
      <c r="T57" s="127"/>
      <c r="U57" s="127"/>
      <c r="V57" s="127"/>
      <c r="W57" s="127"/>
      <c r="X57" s="127"/>
      <c r="Y57" s="22">
        <v>6</v>
      </c>
      <c r="Z57" s="127"/>
      <c r="AA57" s="127"/>
      <c r="AB57" s="127"/>
      <c r="AC57" s="127"/>
      <c r="AD57" s="127"/>
      <c r="AE57" s="146"/>
      <c r="AF57" s="146"/>
      <c r="AG57" s="146"/>
      <c r="AH57" s="146"/>
      <c r="AI57" s="146"/>
      <c r="AJ57" s="197"/>
    </row>
    <row r="58" spans="1:36">
      <c r="A58" s="6" t="s">
        <v>53</v>
      </c>
      <c r="B58" s="190" t="s">
        <v>647</v>
      </c>
      <c r="C58" s="104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3">
        <v>1998</v>
      </c>
      <c r="J58" s="103">
        <v>135</v>
      </c>
      <c r="K58" s="297">
        <v>363853.13</v>
      </c>
      <c r="L58" s="315">
        <f t="shared" si="0"/>
        <v>48291.609264052022</v>
      </c>
      <c r="M58" s="334" t="s">
        <v>799</v>
      </c>
      <c r="N58" s="94" t="s">
        <v>93</v>
      </c>
      <c r="O58" s="96" t="s">
        <v>202</v>
      </c>
      <c r="P58" s="127"/>
      <c r="Q58" s="127"/>
      <c r="R58" s="127"/>
      <c r="S58" s="127"/>
      <c r="T58" s="127"/>
      <c r="U58" s="127"/>
      <c r="V58" s="127"/>
      <c r="W58" s="127"/>
      <c r="X58" s="127"/>
      <c r="Y58" s="22">
        <v>6</v>
      </c>
      <c r="Z58" s="127"/>
      <c r="AA58" s="127"/>
      <c r="AB58" s="127"/>
      <c r="AC58" s="127"/>
      <c r="AD58" s="127"/>
      <c r="AE58" s="146"/>
      <c r="AF58" s="146"/>
      <c r="AG58" s="146"/>
      <c r="AH58" s="146"/>
      <c r="AI58" s="146"/>
      <c r="AJ58" s="197"/>
    </row>
    <row r="59" spans="1:36">
      <c r="A59" s="6" t="s">
        <v>53</v>
      </c>
      <c r="B59" s="190" t="s">
        <v>648</v>
      </c>
      <c r="C59" s="104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3">
        <v>1998</v>
      </c>
      <c r="J59" s="103">
        <v>135</v>
      </c>
      <c r="K59" s="297">
        <v>363853.13</v>
      </c>
      <c r="L59" s="315">
        <f t="shared" si="0"/>
        <v>48291.609264052022</v>
      </c>
      <c r="M59" s="334" t="s">
        <v>799</v>
      </c>
      <c r="N59" s="94" t="s">
        <v>93</v>
      </c>
      <c r="O59" s="96" t="s">
        <v>202</v>
      </c>
      <c r="P59" s="127"/>
      <c r="Q59" s="127"/>
      <c r="R59" s="127"/>
      <c r="S59" s="127"/>
      <c r="T59" s="127"/>
      <c r="U59" s="127"/>
      <c r="V59" s="127"/>
      <c r="W59" s="127"/>
      <c r="X59" s="127"/>
      <c r="Y59" s="22">
        <v>6</v>
      </c>
      <c r="Z59" s="127"/>
      <c r="AA59" s="127"/>
      <c r="AB59" s="127"/>
      <c r="AC59" s="127"/>
      <c r="AD59" s="127"/>
      <c r="AE59" s="146"/>
      <c r="AF59" s="146"/>
      <c r="AG59" s="146"/>
      <c r="AH59" s="146"/>
      <c r="AI59" s="146"/>
      <c r="AJ59" s="197"/>
    </row>
    <row r="60" spans="1:36">
      <c r="A60" s="6" t="s">
        <v>53</v>
      </c>
      <c r="B60" s="190" t="s">
        <v>649</v>
      </c>
      <c r="C60" s="104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3">
        <v>1998</v>
      </c>
      <c r="J60" s="103">
        <v>190</v>
      </c>
      <c r="K60" s="297">
        <v>373893.75</v>
      </c>
      <c r="L60" s="315">
        <f t="shared" si="0"/>
        <v>49624.228548676088</v>
      </c>
      <c r="M60" s="334" t="s">
        <v>799</v>
      </c>
      <c r="N60" s="94" t="s">
        <v>131</v>
      </c>
      <c r="O60" s="96" t="s">
        <v>163</v>
      </c>
      <c r="P60" s="127"/>
      <c r="Q60" s="127"/>
      <c r="R60" s="127"/>
      <c r="S60" s="127"/>
      <c r="T60" s="127"/>
      <c r="U60" s="127"/>
      <c r="V60" s="127"/>
      <c r="W60" s="127"/>
      <c r="X60" s="127"/>
      <c r="Y60" s="22">
        <v>6</v>
      </c>
      <c r="Z60" s="127"/>
      <c r="AA60" s="127"/>
      <c r="AB60" s="127"/>
      <c r="AC60" s="127"/>
      <c r="AD60" s="127"/>
      <c r="AE60" s="146"/>
      <c r="AF60" s="146"/>
      <c r="AG60" s="146"/>
      <c r="AH60" s="146"/>
      <c r="AI60" s="146"/>
      <c r="AJ60" s="197"/>
    </row>
    <row r="61" spans="1:36">
      <c r="A61" s="6" t="s">
        <v>53</v>
      </c>
      <c r="B61" s="190" t="s">
        <v>650</v>
      </c>
      <c r="C61" s="104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3">
        <v>1998</v>
      </c>
      <c r="J61" s="103">
        <v>190</v>
      </c>
      <c r="K61" s="297">
        <v>373893.75</v>
      </c>
      <c r="L61" s="315">
        <f t="shared" si="0"/>
        <v>49624.228548676088</v>
      </c>
      <c r="M61" s="334" t="s">
        <v>799</v>
      </c>
      <c r="N61" s="94" t="s">
        <v>150</v>
      </c>
      <c r="O61" s="96" t="s">
        <v>203</v>
      </c>
      <c r="P61" s="127"/>
      <c r="Q61" s="127"/>
      <c r="R61" s="127"/>
      <c r="S61" s="127"/>
      <c r="T61" s="127"/>
      <c r="U61" s="127"/>
      <c r="V61" s="127"/>
      <c r="W61" s="127"/>
      <c r="X61" s="127"/>
      <c r="Y61" s="22">
        <v>6</v>
      </c>
      <c r="Z61" s="127"/>
      <c r="AA61" s="127"/>
      <c r="AB61" s="127"/>
      <c r="AC61" s="127"/>
      <c r="AD61" s="127"/>
      <c r="AE61" s="146"/>
      <c r="AF61" s="146"/>
      <c r="AG61" s="146"/>
      <c r="AH61" s="146"/>
      <c r="AI61" s="146"/>
      <c r="AJ61" s="197"/>
    </row>
    <row r="62" spans="1:36">
      <c r="A62" s="6" t="s">
        <v>53</v>
      </c>
      <c r="B62" s="190" t="s">
        <v>652</v>
      </c>
      <c r="C62" s="104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3">
        <v>1998</v>
      </c>
      <c r="J62" s="103">
        <v>120</v>
      </c>
      <c r="K62" s="297">
        <v>366721.88</v>
      </c>
      <c r="L62" s="315">
        <f t="shared" si="0"/>
        <v>48672.357820691483</v>
      </c>
      <c r="M62" s="334" t="s">
        <v>799</v>
      </c>
      <c r="N62" s="94" t="s">
        <v>368</v>
      </c>
      <c r="O62" s="96" t="s">
        <v>446</v>
      </c>
      <c r="P62" s="127"/>
      <c r="Q62" s="127"/>
      <c r="R62" s="127"/>
      <c r="S62" s="127"/>
      <c r="T62" s="127"/>
      <c r="U62" s="127"/>
      <c r="V62" s="127"/>
      <c r="W62" s="127"/>
      <c r="X62" s="127"/>
      <c r="Y62" s="22">
        <v>6</v>
      </c>
      <c r="Z62" s="127"/>
      <c r="AA62" s="127"/>
      <c r="AB62" s="127"/>
      <c r="AC62" s="127"/>
      <c r="AD62" s="127"/>
      <c r="AE62" s="146"/>
      <c r="AF62" s="146"/>
      <c r="AG62" s="146"/>
      <c r="AH62" s="146"/>
      <c r="AI62" s="146"/>
      <c r="AJ62" s="197"/>
    </row>
    <row r="63" spans="1:36">
      <c r="A63" s="6" t="s">
        <v>53</v>
      </c>
      <c r="B63" s="190" t="s">
        <v>653</v>
      </c>
      <c r="C63" s="104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3">
        <v>1998</v>
      </c>
      <c r="J63" s="103">
        <v>135</v>
      </c>
      <c r="K63" s="297">
        <v>402581.25</v>
      </c>
      <c r="L63" s="315">
        <f t="shared" si="0"/>
        <v>53431.714115070674</v>
      </c>
      <c r="M63" s="334" t="s">
        <v>799</v>
      </c>
      <c r="N63" s="94" t="s">
        <v>368</v>
      </c>
      <c r="O63" s="96" t="s">
        <v>305</v>
      </c>
      <c r="P63" s="127"/>
      <c r="Q63" s="127"/>
      <c r="R63" s="127"/>
      <c r="S63" s="127"/>
      <c r="T63" s="127"/>
      <c r="U63" s="127"/>
      <c r="V63" s="127"/>
      <c r="W63" s="127"/>
      <c r="X63" s="127"/>
      <c r="Y63" s="22">
        <v>6</v>
      </c>
      <c r="Z63" s="127"/>
      <c r="AA63" s="127"/>
      <c r="AB63" s="127"/>
      <c r="AC63" s="127"/>
      <c r="AD63" s="127"/>
      <c r="AE63" s="146"/>
      <c r="AF63" s="146"/>
      <c r="AG63" s="146"/>
      <c r="AH63" s="146"/>
      <c r="AI63" s="146"/>
      <c r="AJ63" s="197"/>
    </row>
    <row r="64" spans="1:36">
      <c r="A64" s="6" t="s">
        <v>53</v>
      </c>
      <c r="B64" s="190" t="s">
        <v>654</v>
      </c>
      <c r="C64" s="104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3">
        <v>1998</v>
      </c>
      <c r="J64" s="103">
        <v>135</v>
      </c>
      <c r="K64" s="297">
        <v>402581.25</v>
      </c>
      <c r="L64" s="315">
        <f t="shared" si="0"/>
        <v>53431.714115070674</v>
      </c>
      <c r="M64" s="334" t="s">
        <v>799</v>
      </c>
      <c r="N64" s="94" t="s">
        <v>368</v>
      </c>
      <c r="O64" s="96" t="s">
        <v>305</v>
      </c>
      <c r="P64" s="127"/>
      <c r="Q64" s="127"/>
      <c r="R64" s="127"/>
      <c r="S64" s="127"/>
      <c r="T64" s="127"/>
      <c r="U64" s="127"/>
      <c r="V64" s="127"/>
      <c r="W64" s="127"/>
      <c r="X64" s="127"/>
      <c r="Y64" s="22">
        <v>6</v>
      </c>
      <c r="Z64" s="127"/>
      <c r="AA64" s="127"/>
      <c r="AB64" s="127"/>
      <c r="AC64" s="127"/>
      <c r="AD64" s="127"/>
      <c r="AE64" s="146"/>
      <c r="AF64" s="146"/>
      <c r="AG64" s="146"/>
      <c r="AH64" s="146"/>
      <c r="AI64" s="146"/>
      <c r="AJ64" s="197"/>
    </row>
    <row r="65" spans="1:36">
      <c r="A65" s="6" t="s">
        <v>53</v>
      </c>
      <c r="B65" s="190" t="s">
        <v>655</v>
      </c>
      <c r="C65" s="104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3">
        <v>1998</v>
      </c>
      <c r="J65" s="103">
        <v>135</v>
      </c>
      <c r="K65" s="297">
        <v>423140.63</v>
      </c>
      <c r="L65" s="315">
        <f t="shared" si="0"/>
        <v>56160.412767934169</v>
      </c>
      <c r="M65" s="334" t="s">
        <v>799</v>
      </c>
      <c r="N65" s="94" t="s">
        <v>369</v>
      </c>
      <c r="O65" s="96" t="s">
        <v>307</v>
      </c>
      <c r="P65" s="127"/>
      <c r="Q65" s="127"/>
      <c r="R65" s="127"/>
      <c r="S65" s="127"/>
      <c r="T65" s="127"/>
      <c r="U65" s="127"/>
      <c r="V65" s="127"/>
      <c r="W65" s="127"/>
      <c r="X65" s="127"/>
      <c r="Y65" s="22">
        <v>6</v>
      </c>
      <c r="Z65" s="127"/>
      <c r="AA65" s="127"/>
      <c r="AB65" s="127"/>
      <c r="AC65" s="127"/>
      <c r="AD65" s="127"/>
      <c r="AE65" s="146"/>
      <c r="AF65" s="146"/>
      <c r="AG65" s="146"/>
      <c r="AH65" s="146"/>
      <c r="AI65" s="146"/>
      <c r="AJ65" s="197"/>
    </row>
    <row r="66" spans="1:36">
      <c r="A66" s="6" t="s">
        <v>53</v>
      </c>
      <c r="B66" s="190" t="s">
        <v>656</v>
      </c>
      <c r="C66" s="104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3">
        <v>1998</v>
      </c>
      <c r="J66" s="103">
        <v>135</v>
      </c>
      <c r="K66" s="297">
        <v>423140.63</v>
      </c>
      <c r="L66" s="315">
        <f t="shared" si="0"/>
        <v>56160.412767934169</v>
      </c>
      <c r="M66" s="334" t="s">
        <v>799</v>
      </c>
      <c r="N66" s="94" t="s">
        <v>369</v>
      </c>
      <c r="O66" s="96" t="s">
        <v>307</v>
      </c>
      <c r="P66" s="127"/>
      <c r="Q66" s="127"/>
      <c r="R66" s="127"/>
      <c r="S66" s="127"/>
      <c r="T66" s="127"/>
      <c r="U66" s="127"/>
      <c r="V66" s="127"/>
      <c r="W66" s="127"/>
      <c r="X66" s="127"/>
      <c r="Y66" s="22">
        <v>6</v>
      </c>
      <c r="Z66" s="127"/>
      <c r="AA66" s="127"/>
      <c r="AB66" s="127"/>
      <c r="AC66" s="127"/>
      <c r="AD66" s="127"/>
      <c r="AE66" s="146"/>
      <c r="AF66" s="146"/>
      <c r="AG66" s="146"/>
      <c r="AH66" s="146"/>
      <c r="AI66" s="146"/>
      <c r="AJ66" s="197"/>
    </row>
    <row r="67" spans="1:36" ht="14.25" customHeight="1">
      <c r="A67" s="6" t="s">
        <v>53</v>
      </c>
      <c r="B67" s="190" t="s">
        <v>651</v>
      </c>
      <c r="C67" s="104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3">
        <v>2998</v>
      </c>
      <c r="J67" s="103">
        <v>275</v>
      </c>
      <c r="K67" s="297">
        <v>534065.63</v>
      </c>
      <c r="L67" s="315">
        <f t="shared" si="0"/>
        <v>70882.690291326566</v>
      </c>
      <c r="M67" s="334" t="s">
        <v>799</v>
      </c>
      <c r="N67" s="94" t="s">
        <v>370</v>
      </c>
      <c r="O67" s="96" t="s">
        <v>205</v>
      </c>
      <c r="P67" s="127"/>
      <c r="Q67" s="127"/>
      <c r="R67" s="127"/>
      <c r="S67" s="127"/>
      <c r="T67" s="127"/>
      <c r="U67" s="127"/>
      <c r="V67" s="127"/>
      <c r="W67" s="127"/>
      <c r="X67" s="127"/>
      <c r="Y67" s="22">
        <v>6</v>
      </c>
      <c r="Z67" s="127"/>
      <c r="AA67" s="127"/>
      <c r="AB67" s="127"/>
      <c r="AC67" s="127"/>
      <c r="AD67" s="127"/>
      <c r="AE67" s="146"/>
      <c r="AF67" s="146"/>
      <c r="AG67" s="146"/>
      <c r="AH67" s="146"/>
      <c r="AI67" s="146"/>
      <c r="AJ67" s="197"/>
    </row>
    <row r="68" spans="1:36" ht="14.25" customHeight="1">
      <c r="A68" s="6" t="s">
        <v>53</v>
      </c>
      <c r="B68" s="190" t="s">
        <v>734</v>
      </c>
      <c r="C68" s="104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3">
        <v>2998</v>
      </c>
      <c r="J68" s="103">
        <v>275</v>
      </c>
      <c r="K68" s="297">
        <v>534065.63</v>
      </c>
      <c r="L68" s="315">
        <f t="shared" si="0"/>
        <v>70882.690291326566</v>
      </c>
      <c r="M68" s="334" t="s">
        <v>799</v>
      </c>
      <c r="N68" s="94" t="s">
        <v>370</v>
      </c>
      <c r="O68" s="96" t="s">
        <v>205</v>
      </c>
      <c r="P68" s="127"/>
      <c r="Q68" s="127"/>
      <c r="R68" s="127"/>
      <c r="S68" s="127"/>
      <c r="T68" s="127"/>
      <c r="U68" s="127"/>
      <c r="V68" s="127"/>
      <c r="W68" s="127"/>
      <c r="X68" s="127"/>
      <c r="Y68" s="22">
        <v>6</v>
      </c>
      <c r="Z68" s="127"/>
      <c r="AA68" s="127"/>
      <c r="AB68" s="127"/>
      <c r="AC68" s="127"/>
      <c r="AD68" s="127"/>
      <c r="AE68" s="146"/>
      <c r="AF68" s="146"/>
      <c r="AG68" s="146"/>
      <c r="AH68" s="146"/>
      <c r="AI68" s="146"/>
      <c r="AJ68" s="197"/>
    </row>
    <row r="69" spans="1:36" ht="14.25" customHeight="1">
      <c r="A69" s="6" t="s">
        <v>53</v>
      </c>
      <c r="B69" s="190" t="s">
        <v>343</v>
      </c>
      <c r="C69" s="104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3">
        <v>2993</v>
      </c>
      <c r="J69" s="103">
        <v>353</v>
      </c>
      <c r="K69" s="297">
        <v>677981.25</v>
      </c>
      <c r="L69" s="315">
        <f t="shared" si="0"/>
        <v>89983.575552458686</v>
      </c>
      <c r="M69" s="334" t="s">
        <v>799</v>
      </c>
      <c r="N69" s="94" t="s">
        <v>553</v>
      </c>
      <c r="O69" s="96" t="s">
        <v>371</v>
      </c>
      <c r="P69" s="127"/>
      <c r="Q69" s="127"/>
      <c r="R69" s="127"/>
      <c r="S69" s="127"/>
      <c r="T69" s="127"/>
      <c r="U69" s="127"/>
      <c r="V69" s="127"/>
      <c r="W69" s="127"/>
      <c r="X69" s="127"/>
      <c r="Y69" s="22">
        <v>6</v>
      </c>
      <c r="Z69" s="127"/>
      <c r="AA69" s="127"/>
      <c r="AB69" s="127"/>
      <c r="AC69" s="127"/>
      <c r="AD69" s="127"/>
      <c r="AE69" s="146"/>
      <c r="AF69" s="146"/>
      <c r="AG69" s="146"/>
      <c r="AH69" s="146"/>
      <c r="AI69" s="146"/>
      <c r="AJ69" s="197"/>
    </row>
    <row r="70" spans="1:36" ht="14.25" customHeight="1">
      <c r="A70" s="6" t="s">
        <v>53</v>
      </c>
      <c r="B70" s="190" t="s">
        <v>344</v>
      </c>
      <c r="C70" s="104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3">
        <v>2993</v>
      </c>
      <c r="J70" s="103">
        <v>375</v>
      </c>
      <c r="K70" s="297">
        <v>710015.63</v>
      </c>
      <c r="L70" s="315">
        <f t="shared" ref="L70:L136" si="1">K70/7.5345</f>
        <v>94235.268431880017</v>
      </c>
      <c r="M70" s="334" t="s">
        <v>799</v>
      </c>
      <c r="N70" s="94" t="s">
        <v>543</v>
      </c>
      <c r="O70" s="96" t="s">
        <v>347</v>
      </c>
      <c r="P70" s="127"/>
      <c r="Q70" s="127"/>
      <c r="R70" s="127"/>
      <c r="S70" s="127"/>
      <c r="T70" s="127"/>
      <c r="U70" s="127"/>
      <c r="V70" s="127"/>
      <c r="W70" s="127"/>
      <c r="X70" s="127"/>
      <c r="Y70" s="22">
        <v>6</v>
      </c>
      <c r="Z70" s="127"/>
      <c r="AA70" s="127"/>
      <c r="AB70" s="127"/>
      <c r="AC70" s="127"/>
      <c r="AD70" s="127"/>
      <c r="AE70" s="146"/>
      <c r="AF70" s="146"/>
      <c r="AG70" s="146"/>
      <c r="AH70" s="146"/>
      <c r="AI70" s="146"/>
      <c r="AJ70" s="197"/>
    </row>
    <row r="71" spans="1:36" ht="14.25" customHeight="1">
      <c r="A71" s="6" t="s">
        <v>53</v>
      </c>
      <c r="B71" s="190" t="s">
        <v>544</v>
      </c>
      <c r="C71" s="104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3">
        <v>2993</v>
      </c>
      <c r="J71" s="103">
        <v>375</v>
      </c>
      <c r="K71" s="297">
        <v>746353.13</v>
      </c>
      <c r="L71" s="315">
        <f t="shared" si="1"/>
        <v>99058.083482646485</v>
      </c>
      <c r="M71" s="334" t="s">
        <v>799</v>
      </c>
      <c r="N71" s="94" t="s">
        <v>279</v>
      </c>
      <c r="O71" s="96" t="s">
        <v>546</v>
      </c>
      <c r="P71" s="127"/>
      <c r="Q71" s="127"/>
      <c r="R71" s="127"/>
      <c r="S71" s="127"/>
      <c r="T71" s="127"/>
      <c r="U71" s="127"/>
      <c r="V71" s="127"/>
      <c r="W71" s="127"/>
      <c r="X71" s="127"/>
      <c r="Y71" s="22">
        <v>6</v>
      </c>
      <c r="Z71" s="127"/>
      <c r="AA71" s="127"/>
      <c r="AB71" s="127"/>
      <c r="AC71" s="127"/>
      <c r="AD71" s="127"/>
      <c r="AE71" s="146"/>
      <c r="AF71" s="146"/>
      <c r="AG71" s="146"/>
      <c r="AH71" s="146"/>
      <c r="AI71" s="146"/>
      <c r="AJ71" s="197"/>
    </row>
    <row r="72" spans="1:36" ht="14.25" customHeight="1">
      <c r="A72" s="6" t="s">
        <v>53</v>
      </c>
      <c r="B72" s="190" t="s">
        <v>800</v>
      </c>
      <c r="C72" s="104" t="s">
        <v>801</v>
      </c>
      <c r="D72" s="8" t="s">
        <v>47</v>
      </c>
      <c r="E72" s="9" t="s">
        <v>42</v>
      </c>
      <c r="F72" s="9" t="s">
        <v>802</v>
      </c>
      <c r="G72" s="9">
        <v>4</v>
      </c>
      <c r="H72" s="9" t="s">
        <v>28</v>
      </c>
      <c r="I72" s="103">
        <v>2993</v>
      </c>
      <c r="J72" s="103">
        <v>405</v>
      </c>
      <c r="K72" s="297">
        <v>1169493.71</v>
      </c>
      <c r="L72" s="315">
        <v>155218.49</v>
      </c>
      <c r="M72" s="334" t="s">
        <v>803</v>
      </c>
      <c r="N72" s="94" t="s">
        <v>764</v>
      </c>
      <c r="O72" s="96" t="s">
        <v>804</v>
      </c>
      <c r="P72" s="127"/>
      <c r="Q72" s="127"/>
      <c r="R72" s="127"/>
      <c r="S72" s="127"/>
      <c r="T72" s="127"/>
      <c r="U72" s="127"/>
      <c r="V72" s="127"/>
      <c r="W72" s="127"/>
      <c r="X72" s="127"/>
      <c r="Y72" s="22"/>
      <c r="Z72" s="127"/>
      <c r="AA72" s="127"/>
      <c r="AB72" s="127"/>
      <c r="AC72" s="127"/>
      <c r="AD72" s="127"/>
      <c r="AE72" s="146"/>
      <c r="AF72" s="146"/>
      <c r="AG72" s="146"/>
      <c r="AH72" s="146"/>
      <c r="AI72" s="146"/>
      <c r="AJ72" s="197"/>
    </row>
    <row r="73" spans="1:36" ht="14.25" customHeight="1">
      <c r="A73" s="6" t="s">
        <v>53</v>
      </c>
      <c r="B73" s="190" t="s">
        <v>634</v>
      </c>
      <c r="C73" s="104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3">
        <v>1995</v>
      </c>
      <c r="J73" s="103">
        <v>90</v>
      </c>
      <c r="K73" s="297">
        <v>327993.75</v>
      </c>
      <c r="L73" s="315">
        <f t="shared" si="1"/>
        <v>43532.251642444753</v>
      </c>
      <c r="M73" s="334" t="s">
        <v>799</v>
      </c>
      <c r="N73" s="94" t="s">
        <v>547</v>
      </c>
      <c r="O73" s="96" t="s">
        <v>373</v>
      </c>
      <c r="P73" s="127"/>
      <c r="Q73" s="127"/>
      <c r="R73" s="127"/>
      <c r="S73" s="127"/>
      <c r="T73" s="127"/>
      <c r="U73" s="127"/>
      <c r="V73" s="127"/>
      <c r="W73" s="127"/>
      <c r="X73" s="127"/>
      <c r="Y73" s="22">
        <v>6</v>
      </c>
      <c r="Z73" s="127"/>
      <c r="AA73" s="127"/>
      <c r="AB73" s="127"/>
      <c r="AC73" s="127"/>
      <c r="AD73" s="127"/>
      <c r="AE73" s="146"/>
      <c r="AF73" s="146"/>
      <c r="AG73" s="146"/>
      <c r="AH73" s="146"/>
      <c r="AI73" s="146"/>
      <c r="AJ73" s="197"/>
    </row>
    <row r="74" spans="1:36" ht="14.25" customHeight="1">
      <c r="A74" s="6" t="s">
        <v>53</v>
      </c>
      <c r="B74" s="190" t="s">
        <v>635</v>
      </c>
      <c r="C74" s="104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3">
        <v>1995</v>
      </c>
      <c r="J74" s="103">
        <v>90</v>
      </c>
      <c r="K74" s="297">
        <v>327993.75</v>
      </c>
      <c r="L74" s="315">
        <f t="shared" si="1"/>
        <v>43532.251642444753</v>
      </c>
      <c r="M74" s="334" t="s">
        <v>799</v>
      </c>
      <c r="N74" s="94" t="s">
        <v>547</v>
      </c>
      <c r="O74" s="96" t="s">
        <v>373</v>
      </c>
      <c r="P74" s="127"/>
      <c r="Q74" s="127"/>
      <c r="R74" s="127"/>
      <c r="S74" s="127"/>
      <c r="T74" s="127"/>
      <c r="U74" s="127"/>
      <c r="V74" s="127"/>
      <c r="W74" s="127"/>
      <c r="X74" s="127"/>
      <c r="Y74" s="22">
        <v>6</v>
      </c>
      <c r="Z74" s="127"/>
      <c r="AA74" s="127"/>
      <c r="AB74" s="127"/>
      <c r="AC74" s="127"/>
      <c r="AD74" s="127"/>
      <c r="AE74" s="146"/>
      <c r="AF74" s="146"/>
      <c r="AG74" s="146"/>
      <c r="AH74" s="146"/>
      <c r="AI74" s="146"/>
      <c r="AJ74" s="197"/>
    </row>
    <row r="75" spans="1:36" ht="14.25" customHeight="1">
      <c r="A75" s="6" t="s">
        <v>53</v>
      </c>
      <c r="B75" s="190" t="s">
        <v>636</v>
      </c>
      <c r="C75" s="104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3">
        <v>1995</v>
      </c>
      <c r="J75" s="103">
        <v>110</v>
      </c>
      <c r="K75" s="297">
        <v>348075</v>
      </c>
      <c r="L75" s="315">
        <f t="shared" si="1"/>
        <v>46197.491538920964</v>
      </c>
      <c r="M75" s="334" t="s">
        <v>799</v>
      </c>
      <c r="N75" s="94" t="s">
        <v>547</v>
      </c>
      <c r="O75" s="96" t="s">
        <v>184</v>
      </c>
      <c r="P75" s="127"/>
      <c r="Q75" s="127"/>
      <c r="R75" s="127"/>
      <c r="S75" s="127"/>
      <c r="T75" s="127"/>
      <c r="U75" s="127"/>
      <c r="V75" s="127"/>
      <c r="W75" s="127"/>
      <c r="X75" s="127"/>
      <c r="Y75" s="22">
        <v>6</v>
      </c>
      <c r="Z75" s="127"/>
      <c r="AA75" s="127"/>
      <c r="AB75" s="127"/>
      <c r="AC75" s="127"/>
      <c r="AD75" s="127"/>
      <c r="AE75" s="146"/>
      <c r="AF75" s="146"/>
      <c r="AG75" s="146"/>
      <c r="AH75" s="146"/>
      <c r="AI75" s="146"/>
      <c r="AJ75" s="197"/>
    </row>
    <row r="76" spans="1:36" ht="14.25" customHeight="1">
      <c r="A76" s="6" t="s">
        <v>53</v>
      </c>
      <c r="B76" s="190" t="s">
        <v>637</v>
      </c>
      <c r="C76" s="104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3">
        <v>1995</v>
      </c>
      <c r="J76" s="103">
        <v>110</v>
      </c>
      <c r="K76" s="297">
        <v>348075</v>
      </c>
      <c r="L76" s="315">
        <f t="shared" si="1"/>
        <v>46197.491538920964</v>
      </c>
      <c r="M76" s="334" t="s">
        <v>799</v>
      </c>
      <c r="N76" s="94" t="s">
        <v>547</v>
      </c>
      <c r="O76" s="96" t="s">
        <v>184</v>
      </c>
      <c r="P76" s="127"/>
      <c r="Q76" s="127"/>
      <c r="R76" s="127"/>
      <c r="S76" s="127"/>
      <c r="T76" s="127"/>
      <c r="U76" s="127"/>
      <c r="V76" s="127"/>
      <c r="W76" s="127"/>
      <c r="X76" s="127"/>
      <c r="Y76" s="22">
        <v>6</v>
      </c>
      <c r="Z76" s="127"/>
      <c r="AA76" s="127"/>
      <c r="AB76" s="127"/>
      <c r="AC76" s="127"/>
      <c r="AD76" s="127"/>
      <c r="AE76" s="146"/>
      <c r="AF76" s="146"/>
      <c r="AG76" s="146"/>
      <c r="AH76" s="146"/>
      <c r="AI76" s="146"/>
      <c r="AJ76" s="197"/>
    </row>
    <row r="77" spans="1:36">
      <c r="A77" s="76" t="s">
        <v>53</v>
      </c>
      <c r="B77" s="191" t="s">
        <v>638</v>
      </c>
      <c r="C77" s="191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192">
        <v>1995</v>
      </c>
      <c r="J77" s="192">
        <v>140</v>
      </c>
      <c r="K77" s="316">
        <v>366721.88</v>
      </c>
      <c r="L77" s="315">
        <f t="shared" si="1"/>
        <v>48672.357820691483</v>
      </c>
      <c r="M77" s="334" t="s">
        <v>799</v>
      </c>
      <c r="N77" s="281" t="s">
        <v>554</v>
      </c>
      <c r="O77" s="107" t="s">
        <v>274</v>
      </c>
      <c r="P77" s="168"/>
      <c r="Q77" s="168"/>
      <c r="R77" s="168"/>
      <c r="S77" s="168"/>
      <c r="T77" s="168"/>
      <c r="U77" s="168"/>
      <c r="V77" s="168"/>
      <c r="W77" s="168"/>
      <c r="X77" s="168"/>
      <c r="Y77" s="95">
        <v>6</v>
      </c>
      <c r="Z77" s="168"/>
      <c r="AA77" s="168"/>
      <c r="AB77" s="168"/>
      <c r="AC77" s="168"/>
      <c r="AD77" s="168"/>
      <c r="AE77" s="169"/>
      <c r="AF77" s="169"/>
      <c r="AG77" s="169"/>
      <c r="AH77" s="169"/>
      <c r="AI77" s="169"/>
      <c r="AJ77" s="203"/>
    </row>
    <row r="78" spans="1:36">
      <c r="A78" s="76" t="s">
        <v>53</v>
      </c>
      <c r="B78" s="191" t="s">
        <v>639</v>
      </c>
      <c r="C78" s="191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192">
        <v>1995</v>
      </c>
      <c r="J78" s="192">
        <v>140</v>
      </c>
      <c r="K78" s="316">
        <v>366721.88</v>
      </c>
      <c r="L78" s="315">
        <f t="shared" si="1"/>
        <v>48672.357820691483</v>
      </c>
      <c r="M78" s="334" t="s">
        <v>799</v>
      </c>
      <c r="N78" s="281" t="s">
        <v>554</v>
      </c>
      <c r="O78" s="107" t="s">
        <v>274</v>
      </c>
      <c r="P78" s="168"/>
      <c r="Q78" s="168"/>
      <c r="R78" s="168"/>
      <c r="S78" s="168"/>
      <c r="T78" s="168"/>
      <c r="U78" s="168"/>
      <c r="V78" s="168"/>
      <c r="W78" s="168"/>
      <c r="X78" s="168"/>
      <c r="Y78" s="95">
        <v>6</v>
      </c>
      <c r="Z78" s="168"/>
      <c r="AA78" s="168"/>
      <c r="AB78" s="168"/>
      <c r="AC78" s="168"/>
      <c r="AD78" s="168"/>
      <c r="AE78" s="169"/>
      <c r="AF78" s="169"/>
      <c r="AG78" s="169"/>
      <c r="AH78" s="169"/>
      <c r="AI78" s="169"/>
      <c r="AJ78" s="203"/>
    </row>
    <row r="79" spans="1:36" s="183" customFormat="1">
      <c r="A79" s="6" t="s">
        <v>53</v>
      </c>
      <c r="B79" s="104" t="s">
        <v>640</v>
      </c>
      <c r="C79" s="104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3">
        <v>1995</v>
      </c>
      <c r="J79" s="103">
        <v>140</v>
      </c>
      <c r="K79" s="297">
        <v>386803.13</v>
      </c>
      <c r="L79" s="315">
        <f t="shared" si="1"/>
        <v>51337.597717167693</v>
      </c>
      <c r="M79" s="334" t="s">
        <v>799</v>
      </c>
      <c r="N79" s="94" t="s">
        <v>97</v>
      </c>
      <c r="O79" s="96" t="s">
        <v>206</v>
      </c>
      <c r="P79" s="127"/>
      <c r="Q79" s="127"/>
      <c r="R79" s="127"/>
      <c r="S79" s="127"/>
      <c r="T79" s="127"/>
      <c r="U79" s="127"/>
      <c r="V79" s="127"/>
      <c r="W79" s="127"/>
      <c r="X79" s="127"/>
      <c r="Y79" s="22">
        <v>6</v>
      </c>
      <c r="Z79" s="127"/>
      <c r="AA79" s="127"/>
      <c r="AB79" s="127"/>
      <c r="AC79" s="127"/>
      <c r="AD79" s="127"/>
      <c r="AE79" s="146"/>
      <c r="AF79" s="146"/>
      <c r="AG79" s="146"/>
      <c r="AH79" s="146"/>
      <c r="AI79" s="146"/>
      <c r="AJ79" s="197"/>
    </row>
    <row r="80" spans="1:36" s="183" customFormat="1">
      <c r="A80" s="6" t="s">
        <v>53</v>
      </c>
      <c r="B80" s="104" t="s">
        <v>641</v>
      </c>
      <c r="C80" s="104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3">
        <v>1995</v>
      </c>
      <c r="J80" s="103">
        <v>140</v>
      </c>
      <c r="K80" s="297">
        <v>386803.13</v>
      </c>
      <c r="L80" s="315">
        <f t="shared" si="1"/>
        <v>51337.597717167693</v>
      </c>
      <c r="M80" s="334" t="s">
        <v>799</v>
      </c>
      <c r="N80" s="94" t="s">
        <v>97</v>
      </c>
      <c r="O80" s="96" t="s">
        <v>206</v>
      </c>
      <c r="P80" s="127"/>
      <c r="Q80" s="127"/>
      <c r="R80" s="127"/>
      <c r="S80" s="127"/>
      <c r="T80" s="127"/>
      <c r="U80" s="127"/>
      <c r="V80" s="127"/>
      <c r="W80" s="127"/>
      <c r="X80" s="127"/>
      <c r="Y80" s="22">
        <v>6</v>
      </c>
      <c r="Z80" s="127"/>
      <c r="AA80" s="127"/>
      <c r="AB80" s="127"/>
      <c r="AC80" s="127"/>
      <c r="AD80" s="127"/>
      <c r="AE80" s="146"/>
      <c r="AF80" s="146"/>
      <c r="AG80" s="146"/>
      <c r="AH80" s="146"/>
      <c r="AI80" s="146"/>
      <c r="AJ80" s="197"/>
    </row>
    <row r="81" spans="1:36" s="183" customFormat="1" ht="15.75" customHeight="1">
      <c r="A81" s="6" t="s">
        <v>53</v>
      </c>
      <c r="B81" s="104" t="s">
        <v>642</v>
      </c>
      <c r="C81" s="104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3">
        <v>2993</v>
      </c>
      <c r="J81" s="103">
        <v>210</v>
      </c>
      <c r="K81" s="297">
        <v>402581.25</v>
      </c>
      <c r="L81" s="315">
        <f t="shared" si="1"/>
        <v>53431.714115070674</v>
      </c>
      <c r="M81" s="334" t="s">
        <v>799</v>
      </c>
      <c r="N81" s="94" t="s">
        <v>113</v>
      </c>
      <c r="O81" s="259" t="s">
        <v>348</v>
      </c>
      <c r="P81" s="260"/>
      <c r="Q81" s="260"/>
      <c r="R81" s="260"/>
      <c r="S81" s="260"/>
      <c r="T81" s="260"/>
      <c r="U81" s="260"/>
      <c r="V81" s="260"/>
      <c r="W81" s="260"/>
      <c r="X81" s="260"/>
      <c r="Y81" s="261"/>
      <c r="Z81" s="260"/>
      <c r="AA81" s="260"/>
      <c r="AB81" s="260"/>
      <c r="AC81" s="260"/>
      <c r="AD81" s="260"/>
      <c r="AE81" s="262"/>
      <c r="AF81" s="262"/>
      <c r="AG81" s="262"/>
      <c r="AH81" s="262"/>
      <c r="AI81" s="262"/>
      <c r="AJ81" s="263"/>
    </row>
    <row r="82" spans="1:36" s="183" customFormat="1" ht="15.75" customHeight="1">
      <c r="A82" s="6" t="s">
        <v>53</v>
      </c>
      <c r="B82" s="104" t="s">
        <v>735</v>
      </c>
      <c r="C82" s="104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3">
        <v>2993</v>
      </c>
      <c r="J82" s="103">
        <v>210</v>
      </c>
      <c r="K82" s="297">
        <v>402581.25</v>
      </c>
      <c r="L82" s="315">
        <f t="shared" si="1"/>
        <v>53431.714115070674</v>
      </c>
      <c r="M82" s="334" t="s">
        <v>799</v>
      </c>
      <c r="N82" s="94" t="s">
        <v>113</v>
      </c>
      <c r="O82" s="259" t="s">
        <v>348</v>
      </c>
      <c r="P82" s="260"/>
      <c r="Q82" s="260"/>
      <c r="R82" s="260"/>
      <c r="S82" s="260"/>
      <c r="T82" s="260"/>
      <c r="U82" s="260"/>
      <c r="V82" s="260"/>
      <c r="W82" s="260"/>
      <c r="X82" s="260"/>
      <c r="Y82" s="261"/>
      <c r="Z82" s="260"/>
      <c r="AA82" s="260"/>
      <c r="AB82" s="260"/>
      <c r="AC82" s="260"/>
      <c r="AD82" s="260"/>
      <c r="AE82" s="262"/>
      <c r="AF82" s="262"/>
      <c r="AG82" s="262"/>
      <c r="AH82" s="262"/>
      <c r="AI82" s="262"/>
      <c r="AJ82" s="263"/>
    </row>
    <row r="83" spans="1:36" s="183" customFormat="1">
      <c r="A83" s="6" t="s">
        <v>53</v>
      </c>
      <c r="B83" s="104" t="s">
        <v>676</v>
      </c>
      <c r="C83" s="104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3">
        <v>2993</v>
      </c>
      <c r="J83" s="103">
        <v>210</v>
      </c>
      <c r="K83" s="297">
        <v>423140.63</v>
      </c>
      <c r="L83" s="315">
        <f t="shared" si="1"/>
        <v>56160.412767934169</v>
      </c>
      <c r="M83" s="334" t="s">
        <v>799</v>
      </c>
      <c r="N83" s="94" t="s">
        <v>372</v>
      </c>
      <c r="O83" s="259" t="s">
        <v>349</v>
      </c>
      <c r="P83" s="260"/>
      <c r="Q83" s="260"/>
      <c r="R83" s="260"/>
      <c r="S83" s="260"/>
      <c r="T83" s="260"/>
      <c r="U83" s="260"/>
      <c r="V83" s="260"/>
      <c r="W83" s="260"/>
      <c r="X83" s="260"/>
      <c r="Y83" s="261"/>
      <c r="Z83" s="260"/>
      <c r="AA83" s="260"/>
      <c r="AB83" s="260"/>
      <c r="AC83" s="260"/>
      <c r="AD83" s="260"/>
      <c r="AE83" s="262"/>
      <c r="AF83" s="262"/>
      <c r="AG83" s="262"/>
      <c r="AH83" s="262"/>
      <c r="AI83" s="262"/>
      <c r="AJ83" s="263"/>
    </row>
    <row r="84" spans="1:36" s="183" customFormat="1">
      <c r="A84" s="6" t="s">
        <v>53</v>
      </c>
      <c r="B84" s="104" t="s">
        <v>736</v>
      </c>
      <c r="C84" s="104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3">
        <v>2993</v>
      </c>
      <c r="J84" s="103">
        <v>210</v>
      </c>
      <c r="K84" s="297">
        <v>423140.63</v>
      </c>
      <c r="L84" s="315">
        <f t="shared" si="1"/>
        <v>56160.412767934169</v>
      </c>
      <c r="M84" s="334" t="s">
        <v>799</v>
      </c>
      <c r="N84" s="94" t="s">
        <v>372</v>
      </c>
      <c r="O84" s="259" t="s">
        <v>349</v>
      </c>
      <c r="P84" s="260"/>
      <c r="Q84" s="260"/>
      <c r="R84" s="260"/>
      <c r="S84" s="260"/>
      <c r="T84" s="260"/>
      <c r="U84" s="260"/>
      <c r="V84" s="260"/>
      <c r="W84" s="260"/>
      <c r="X84" s="260"/>
      <c r="Y84" s="261"/>
      <c r="Z84" s="260"/>
      <c r="AA84" s="260"/>
      <c r="AB84" s="260"/>
      <c r="AC84" s="260"/>
      <c r="AD84" s="260"/>
      <c r="AE84" s="262"/>
      <c r="AF84" s="262"/>
      <c r="AG84" s="262"/>
      <c r="AH84" s="262"/>
      <c r="AI84" s="262"/>
      <c r="AJ84" s="263"/>
    </row>
    <row r="85" spans="1:36" ht="14.25" customHeight="1">
      <c r="A85" s="6" t="s">
        <v>53</v>
      </c>
      <c r="B85" s="190" t="s">
        <v>643</v>
      </c>
      <c r="C85" s="104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3">
        <v>2993</v>
      </c>
      <c r="J85" s="103">
        <v>275</v>
      </c>
      <c r="K85" s="297">
        <v>501075</v>
      </c>
      <c r="L85" s="315">
        <f t="shared" si="1"/>
        <v>66504.081226358743</v>
      </c>
      <c r="M85" s="334" t="s">
        <v>799</v>
      </c>
      <c r="N85" s="94" t="s">
        <v>150</v>
      </c>
      <c r="O85" s="96" t="s">
        <v>555</v>
      </c>
      <c r="P85" s="127"/>
      <c r="Q85" s="127"/>
      <c r="R85" s="127"/>
      <c r="S85" s="127"/>
      <c r="T85" s="127"/>
      <c r="U85" s="127"/>
      <c r="V85" s="127"/>
      <c r="W85" s="127"/>
      <c r="X85" s="127"/>
      <c r="Y85" s="22">
        <v>6</v>
      </c>
      <c r="Z85" s="127"/>
      <c r="AA85" s="127"/>
      <c r="AB85" s="127"/>
      <c r="AC85" s="127"/>
      <c r="AD85" s="127"/>
      <c r="AE85" s="146"/>
      <c r="AF85" s="146"/>
      <c r="AG85" s="146"/>
      <c r="AH85" s="146"/>
      <c r="AI85" s="146"/>
      <c r="AJ85" s="197"/>
    </row>
    <row r="86" spans="1:36" ht="14.25" customHeight="1">
      <c r="A86" s="6" t="s">
        <v>53</v>
      </c>
      <c r="B86" s="190" t="s">
        <v>737</v>
      </c>
      <c r="C86" s="104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3">
        <v>2993</v>
      </c>
      <c r="J86" s="103">
        <v>275</v>
      </c>
      <c r="K86" s="297">
        <v>501075</v>
      </c>
      <c r="L86" s="315">
        <f t="shared" si="1"/>
        <v>66504.081226358743</v>
      </c>
      <c r="M86" s="334" t="s">
        <v>799</v>
      </c>
      <c r="N86" s="94" t="s">
        <v>150</v>
      </c>
      <c r="O86" s="96" t="s">
        <v>555</v>
      </c>
      <c r="P86" s="127"/>
      <c r="Q86" s="127"/>
      <c r="R86" s="127"/>
      <c r="S86" s="127"/>
      <c r="T86" s="127"/>
      <c r="U86" s="127"/>
      <c r="V86" s="127"/>
      <c r="W86" s="127"/>
      <c r="X86" s="127"/>
      <c r="Y86" s="22">
        <v>6</v>
      </c>
      <c r="Z86" s="127"/>
      <c r="AA86" s="127"/>
      <c r="AB86" s="127"/>
      <c r="AC86" s="127"/>
      <c r="AD86" s="127"/>
      <c r="AE86" s="146"/>
      <c r="AF86" s="146"/>
      <c r="AG86" s="146"/>
      <c r="AH86" s="146"/>
      <c r="AI86" s="146"/>
      <c r="AJ86" s="197"/>
    </row>
    <row r="87" spans="1:36" s="252" customFormat="1" ht="15.75" thickBot="1">
      <c r="A87" s="243"/>
      <c r="B87" s="244"/>
      <c r="C87" s="245"/>
      <c r="D87" s="13"/>
      <c r="E87" s="14"/>
      <c r="F87" s="14"/>
      <c r="G87" s="14"/>
      <c r="H87" s="14"/>
      <c r="I87" s="246"/>
      <c r="J87" s="246"/>
      <c r="K87" s="284"/>
      <c r="L87" s="315"/>
      <c r="M87" s="339"/>
      <c r="N87" s="21"/>
      <c r="O87" s="247"/>
      <c r="P87" s="248"/>
      <c r="Q87" s="248"/>
      <c r="R87" s="248"/>
      <c r="S87" s="248"/>
      <c r="T87" s="248"/>
      <c r="U87" s="248"/>
      <c r="V87" s="248"/>
      <c r="W87" s="248"/>
      <c r="X87" s="248"/>
      <c r="Y87" s="249"/>
      <c r="Z87" s="248"/>
      <c r="AA87" s="248"/>
      <c r="AB87" s="248"/>
      <c r="AC87" s="248"/>
      <c r="AD87" s="248"/>
      <c r="AE87" s="250"/>
      <c r="AF87" s="250"/>
      <c r="AG87" s="250"/>
      <c r="AH87" s="250"/>
      <c r="AI87" s="250"/>
      <c r="AJ87" s="251"/>
    </row>
    <row r="88" spans="1:36" s="252" customFormat="1" ht="15.75" thickBot="1">
      <c r="A88" s="243"/>
      <c r="B88" s="244"/>
      <c r="C88" s="245"/>
      <c r="D88" s="13"/>
      <c r="E88" s="14"/>
      <c r="F88" s="14"/>
      <c r="G88" s="14"/>
      <c r="H88" s="14"/>
      <c r="I88" s="246"/>
      <c r="J88" s="246"/>
      <c r="K88" s="284"/>
      <c r="L88" s="315"/>
      <c r="M88" s="339"/>
      <c r="N88" s="21"/>
      <c r="O88" s="247"/>
      <c r="P88" s="248"/>
      <c r="Q88" s="248"/>
      <c r="R88" s="248"/>
      <c r="S88" s="248"/>
      <c r="T88" s="248"/>
      <c r="U88" s="248"/>
      <c r="V88" s="248"/>
      <c r="W88" s="248"/>
      <c r="X88" s="248"/>
      <c r="Y88" s="249"/>
      <c r="Z88" s="248"/>
      <c r="AA88" s="248"/>
      <c r="AB88" s="248"/>
      <c r="AC88" s="248"/>
      <c r="AD88" s="248"/>
      <c r="AE88" s="250"/>
      <c r="AF88" s="250"/>
      <c r="AG88" s="250"/>
      <c r="AH88" s="250"/>
      <c r="AI88" s="250"/>
      <c r="AJ88" s="251"/>
    </row>
    <row r="89" spans="1:36">
      <c r="A89" s="449" t="s">
        <v>657</v>
      </c>
      <c r="B89" s="450"/>
      <c r="C89" s="463"/>
      <c r="D89" s="143"/>
      <c r="E89" s="72"/>
      <c r="F89" s="72"/>
      <c r="G89" s="72"/>
      <c r="H89" s="72"/>
      <c r="I89" s="240"/>
      <c r="J89" s="240"/>
      <c r="K89" s="283"/>
      <c r="L89" s="315"/>
      <c r="M89" s="340"/>
      <c r="N89" s="216"/>
      <c r="O89" s="158"/>
      <c r="P89" s="126"/>
      <c r="Q89" s="126"/>
      <c r="R89" s="126"/>
      <c r="S89" s="126"/>
      <c r="T89" s="126"/>
      <c r="U89" s="126"/>
      <c r="V89" s="126"/>
      <c r="W89" s="126"/>
      <c r="X89" s="126"/>
      <c r="Y89" s="137"/>
      <c r="Z89" s="126"/>
      <c r="AA89" s="126"/>
      <c r="AB89" s="126"/>
      <c r="AC89" s="126"/>
      <c r="AD89" s="126"/>
      <c r="AE89" s="241"/>
      <c r="AF89" s="241"/>
      <c r="AG89" s="241"/>
      <c r="AH89" s="241"/>
      <c r="AI89" s="241"/>
      <c r="AJ89" s="242"/>
    </row>
    <row r="90" spans="1:36">
      <c r="A90" s="6" t="s">
        <v>53</v>
      </c>
      <c r="B90" s="190" t="s">
        <v>665</v>
      </c>
      <c r="C90" s="104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3">
        <v>1998</v>
      </c>
      <c r="J90" s="103">
        <v>115</v>
      </c>
      <c r="K90" s="297">
        <v>339468.75</v>
      </c>
      <c r="L90" s="315">
        <f t="shared" si="1"/>
        <v>45055.245869002589</v>
      </c>
      <c r="M90" s="334" t="s">
        <v>799</v>
      </c>
      <c r="N90" s="94" t="s">
        <v>133</v>
      </c>
      <c r="O90" s="96" t="s">
        <v>435</v>
      </c>
      <c r="P90" s="127"/>
      <c r="Q90" s="127"/>
      <c r="R90" s="127"/>
      <c r="S90" s="127"/>
      <c r="T90" s="127"/>
      <c r="U90" s="127"/>
      <c r="V90" s="127"/>
      <c r="W90" s="127"/>
      <c r="X90" s="127"/>
      <c r="Y90" s="22">
        <v>6</v>
      </c>
      <c r="Z90" s="127"/>
      <c r="AA90" s="127"/>
      <c r="AB90" s="127"/>
      <c r="AC90" s="127"/>
      <c r="AD90" s="127"/>
      <c r="AE90" s="146"/>
      <c r="AF90" s="146"/>
      <c r="AG90" s="146"/>
      <c r="AH90" s="146"/>
      <c r="AI90" s="146"/>
      <c r="AJ90" s="197"/>
    </row>
    <row r="91" spans="1:36">
      <c r="A91" s="6" t="s">
        <v>53</v>
      </c>
      <c r="B91" s="190" t="s">
        <v>666</v>
      </c>
      <c r="C91" s="104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3">
        <v>1998</v>
      </c>
      <c r="J91" s="103">
        <v>135</v>
      </c>
      <c r="K91" s="297">
        <v>357637.5</v>
      </c>
      <c r="L91" s="315">
        <f t="shared" si="1"/>
        <v>47466.653394385823</v>
      </c>
      <c r="M91" s="334" t="s">
        <v>799</v>
      </c>
      <c r="N91" s="94" t="s">
        <v>133</v>
      </c>
      <c r="O91" s="96" t="s">
        <v>237</v>
      </c>
      <c r="P91" s="127"/>
      <c r="Q91" s="127"/>
      <c r="R91" s="127"/>
      <c r="S91" s="127"/>
      <c r="T91" s="127"/>
      <c r="U91" s="127"/>
      <c r="V91" s="127"/>
      <c r="W91" s="127"/>
      <c r="X91" s="127"/>
      <c r="Y91" s="22">
        <v>6</v>
      </c>
      <c r="Z91" s="127"/>
      <c r="AA91" s="127"/>
      <c r="AB91" s="127"/>
      <c r="AC91" s="127"/>
      <c r="AD91" s="127"/>
      <c r="AE91" s="146"/>
      <c r="AF91" s="146"/>
      <c r="AG91" s="146"/>
      <c r="AH91" s="146"/>
      <c r="AI91" s="146"/>
      <c r="AJ91" s="197"/>
    </row>
    <row r="92" spans="1:36">
      <c r="A92" s="6" t="s">
        <v>53</v>
      </c>
      <c r="B92" s="190" t="s">
        <v>667</v>
      </c>
      <c r="C92" s="104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3">
        <v>1998</v>
      </c>
      <c r="J92" s="103">
        <v>190</v>
      </c>
      <c r="K92" s="297">
        <v>387759.38</v>
      </c>
      <c r="L92" s="315">
        <f t="shared" si="1"/>
        <v>51464.513902714178</v>
      </c>
      <c r="M92" s="334" t="s">
        <v>799</v>
      </c>
      <c r="N92" s="94" t="s">
        <v>428</v>
      </c>
      <c r="O92" s="96" t="s">
        <v>225</v>
      </c>
      <c r="P92" s="127"/>
      <c r="Q92" s="127"/>
      <c r="R92" s="127"/>
      <c r="S92" s="127"/>
      <c r="T92" s="127"/>
      <c r="U92" s="127"/>
      <c r="V92" s="127"/>
      <c r="W92" s="127"/>
      <c r="X92" s="127"/>
      <c r="Y92" s="22">
        <v>6</v>
      </c>
      <c r="Z92" s="127"/>
      <c r="AA92" s="127"/>
      <c r="AB92" s="127"/>
      <c r="AC92" s="127"/>
      <c r="AD92" s="127"/>
      <c r="AE92" s="146"/>
      <c r="AF92" s="146"/>
      <c r="AG92" s="146"/>
      <c r="AH92" s="146"/>
      <c r="AI92" s="146"/>
      <c r="AJ92" s="197"/>
    </row>
    <row r="93" spans="1:36">
      <c r="A93" s="6" t="s">
        <v>53</v>
      </c>
      <c r="B93" s="104" t="s">
        <v>668</v>
      </c>
      <c r="C93" s="104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3">
        <v>1998</v>
      </c>
      <c r="J93" s="103">
        <v>190</v>
      </c>
      <c r="K93" s="297">
        <v>407840.63</v>
      </c>
      <c r="L93" s="315">
        <f t="shared" si="1"/>
        <v>54129.753799190388</v>
      </c>
      <c r="M93" s="334" t="s">
        <v>799</v>
      </c>
      <c r="N93" s="94" t="s">
        <v>394</v>
      </c>
      <c r="O93" s="96" t="s">
        <v>226</v>
      </c>
      <c r="P93" s="127"/>
      <c r="Q93" s="127"/>
      <c r="R93" s="127"/>
      <c r="S93" s="127"/>
      <c r="T93" s="127"/>
      <c r="U93" s="127"/>
      <c r="V93" s="127"/>
      <c r="W93" s="127"/>
      <c r="X93" s="127"/>
      <c r="Y93" s="22">
        <v>6</v>
      </c>
      <c r="Z93" s="127"/>
      <c r="AA93" s="127"/>
      <c r="AB93" s="127"/>
      <c r="AC93" s="127"/>
      <c r="AD93" s="127"/>
      <c r="AE93" s="146"/>
      <c r="AF93" s="146"/>
      <c r="AG93" s="146"/>
      <c r="AH93" s="146"/>
      <c r="AI93" s="146"/>
      <c r="AJ93" s="197"/>
    </row>
    <row r="94" spans="1:36">
      <c r="A94" s="6" t="s">
        <v>53</v>
      </c>
      <c r="B94" s="104" t="s">
        <v>669</v>
      </c>
      <c r="C94" s="104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3">
        <v>2998</v>
      </c>
      <c r="J94" s="103">
        <v>275</v>
      </c>
      <c r="K94" s="297">
        <v>547931.25</v>
      </c>
      <c r="L94" s="315">
        <f t="shared" si="1"/>
        <v>72722.974318136563</v>
      </c>
      <c r="M94" s="334" t="s">
        <v>799</v>
      </c>
      <c r="N94" s="94" t="s">
        <v>427</v>
      </c>
      <c r="O94" s="96" t="s">
        <v>238</v>
      </c>
      <c r="P94" s="127"/>
      <c r="Q94" s="127"/>
      <c r="R94" s="127"/>
      <c r="S94" s="127"/>
      <c r="T94" s="127"/>
      <c r="U94" s="127"/>
      <c r="V94" s="127"/>
      <c r="W94" s="127"/>
      <c r="X94" s="127"/>
      <c r="Y94" s="22">
        <v>6</v>
      </c>
      <c r="Z94" s="127"/>
      <c r="AA94" s="127"/>
      <c r="AB94" s="127"/>
      <c r="AC94" s="127"/>
      <c r="AD94" s="127"/>
      <c r="AE94" s="146"/>
      <c r="AF94" s="146"/>
      <c r="AG94" s="146"/>
      <c r="AH94" s="146"/>
      <c r="AI94" s="146"/>
      <c r="AJ94" s="197"/>
    </row>
    <row r="95" spans="1:36">
      <c r="A95" s="6" t="s">
        <v>53</v>
      </c>
      <c r="B95" s="104" t="s">
        <v>781</v>
      </c>
      <c r="C95" s="104" t="s">
        <v>782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3">
        <v>2993</v>
      </c>
      <c r="J95" s="103">
        <v>375</v>
      </c>
      <c r="K95" s="297">
        <v>746353.13</v>
      </c>
      <c r="L95" s="315">
        <f t="shared" si="1"/>
        <v>99058.083482646485</v>
      </c>
      <c r="M95" s="334" t="s">
        <v>799</v>
      </c>
      <c r="N95" s="94" t="s">
        <v>279</v>
      </c>
      <c r="O95" s="96" t="s">
        <v>783</v>
      </c>
      <c r="P95" s="127"/>
      <c r="Q95" s="127"/>
      <c r="R95" s="127"/>
      <c r="S95" s="127"/>
      <c r="T95" s="127"/>
      <c r="U95" s="127"/>
      <c r="V95" s="127"/>
      <c r="W95" s="127"/>
      <c r="X95" s="127"/>
      <c r="Y95" s="22"/>
      <c r="Z95" s="127"/>
      <c r="AA95" s="127"/>
      <c r="AB95" s="127"/>
      <c r="AC95" s="127"/>
      <c r="AD95" s="127"/>
      <c r="AE95" s="146"/>
      <c r="AF95" s="146"/>
      <c r="AG95" s="146"/>
      <c r="AH95" s="146"/>
      <c r="AI95" s="146"/>
      <c r="AJ95" s="197"/>
    </row>
    <row r="96" spans="1:36">
      <c r="A96" s="6" t="s">
        <v>53</v>
      </c>
      <c r="B96" s="104" t="s">
        <v>670</v>
      </c>
      <c r="C96" s="104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3">
        <v>1998</v>
      </c>
      <c r="J96" s="103">
        <v>120</v>
      </c>
      <c r="K96" s="297">
        <v>380587.5</v>
      </c>
      <c r="L96" s="315">
        <f t="shared" si="1"/>
        <v>50512.641847501487</v>
      </c>
      <c r="M96" s="334" t="s">
        <v>799</v>
      </c>
      <c r="N96" s="94" t="s">
        <v>369</v>
      </c>
      <c r="O96" s="96" t="s">
        <v>432</v>
      </c>
      <c r="P96" s="127"/>
      <c r="Q96" s="127"/>
      <c r="R96" s="127"/>
      <c r="S96" s="127"/>
      <c r="T96" s="127"/>
      <c r="U96" s="127"/>
      <c r="V96" s="127"/>
      <c r="W96" s="127"/>
      <c r="X96" s="127"/>
      <c r="Y96" s="22">
        <v>6</v>
      </c>
      <c r="Z96" s="127"/>
      <c r="AA96" s="127"/>
      <c r="AB96" s="127"/>
      <c r="AC96" s="127"/>
      <c r="AD96" s="127"/>
      <c r="AE96" s="146"/>
      <c r="AF96" s="146"/>
      <c r="AG96" s="146"/>
      <c r="AH96" s="146"/>
      <c r="AI96" s="146"/>
      <c r="AJ96" s="197"/>
    </row>
    <row r="97" spans="1:36">
      <c r="A97" s="6" t="s">
        <v>53</v>
      </c>
      <c r="B97" s="104" t="s">
        <v>671</v>
      </c>
      <c r="C97" s="104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3">
        <v>1998</v>
      </c>
      <c r="J97" s="103">
        <v>120</v>
      </c>
      <c r="K97" s="297">
        <v>400668.75</v>
      </c>
      <c r="L97" s="315">
        <f t="shared" si="1"/>
        <v>53177.881743977698</v>
      </c>
      <c r="M97" s="334" t="s">
        <v>799</v>
      </c>
      <c r="N97" s="94" t="s">
        <v>369</v>
      </c>
      <c r="O97" s="96" t="s">
        <v>674</v>
      </c>
      <c r="P97" s="127"/>
      <c r="Q97" s="127"/>
      <c r="R97" s="127"/>
      <c r="S97" s="127"/>
      <c r="T97" s="127"/>
      <c r="U97" s="127"/>
      <c r="V97" s="127"/>
      <c r="W97" s="127"/>
      <c r="X97" s="127"/>
      <c r="Y97" s="22">
        <v>6</v>
      </c>
      <c r="Z97" s="127"/>
      <c r="AA97" s="127"/>
      <c r="AB97" s="127"/>
      <c r="AC97" s="127"/>
      <c r="AD97" s="127"/>
      <c r="AE97" s="146"/>
      <c r="AF97" s="146"/>
      <c r="AG97" s="146"/>
      <c r="AH97" s="146"/>
      <c r="AI97" s="146"/>
      <c r="AJ97" s="197"/>
    </row>
    <row r="98" spans="1:36">
      <c r="A98" s="6" t="s">
        <v>53</v>
      </c>
      <c r="B98" s="104" t="s">
        <v>672</v>
      </c>
      <c r="C98" s="104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3">
        <v>1998</v>
      </c>
      <c r="J98" s="103">
        <v>135</v>
      </c>
      <c r="K98" s="297">
        <v>416446.88</v>
      </c>
      <c r="L98" s="315">
        <f t="shared" si="1"/>
        <v>55271.999469108763</v>
      </c>
      <c r="M98" s="334" t="s">
        <v>799</v>
      </c>
      <c r="N98" s="94" t="s">
        <v>369</v>
      </c>
      <c r="O98" s="96" t="s">
        <v>430</v>
      </c>
      <c r="P98" s="127"/>
      <c r="Q98" s="127"/>
      <c r="R98" s="127"/>
      <c r="S98" s="127"/>
      <c r="T98" s="127"/>
      <c r="U98" s="127"/>
      <c r="V98" s="127"/>
      <c r="W98" s="127"/>
      <c r="X98" s="127"/>
      <c r="Y98" s="22">
        <v>6</v>
      </c>
      <c r="Z98" s="127"/>
      <c r="AA98" s="127"/>
      <c r="AB98" s="127"/>
      <c r="AC98" s="127"/>
      <c r="AD98" s="127"/>
      <c r="AE98" s="146"/>
      <c r="AF98" s="146"/>
      <c r="AG98" s="146"/>
      <c r="AH98" s="146"/>
      <c r="AI98" s="146"/>
      <c r="AJ98" s="197"/>
    </row>
    <row r="99" spans="1:36">
      <c r="A99" s="6" t="s">
        <v>53</v>
      </c>
      <c r="B99" s="104" t="s">
        <v>675</v>
      </c>
      <c r="C99" s="104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3">
        <v>1998</v>
      </c>
      <c r="J99" s="103">
        <v>135</v>
      </c>
      <c r="K99" s="297">
        <v>437006.25</v>
      </c>
      <c r="L99" s="315">
        <f t="shared" si="1"/>
        <v>58000.696794744174</v>
      </c>
      <c r="M99" s="334" t="s">
        <v>799</v>
      </c>
      <c r="N99" s="94" t="s">
        <v>433</v>
      </c>
      <c r="O99" s="96" t="s">
        <v>431</v>
      </c>
      <c r="P99" s="127"/>
      <c r="Q99" s="127"/>
      <c r="R99" s="127"/>
      <c r="S99" s="127"/>
      <c r="T99" s="127"/>
      <c r="U99" s="127"/>
      <c r="V99" s="127"/>
      <c r="W99" s="127"/>
      <c r="X99" s="127"/>
      <c r="Y99" s="22">
        <v>6</v>
      </c>
      <c r="Z99" s="127"/>
      <c r="AA99" s="127"/>
      <c r="AB99" s="127"/>
      <c r="AC99" s="127"/>
      <c r="AD99" s="127"/>
      <c r="AE99" s="146"/>
      <c r="AF99" s="146"/>
      <c r="AG99" s="146"/>
      <c r="AH99" s="146"/>
      <c r="AI99" s="146"/>
      <c r="AJ99" s="197"/>
    </row>
    <row r="100" spans="1:36">
      <c r="A100" s="6" t="s">
        <v>53</v>
      </c>
      <c r="B100" s="104" t="s">
        <v>658</v>
      </c>
      <c r="C100" s="104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3">
        <v>1995</v>
      </c>
      <c r="J100" s="103">
        <v>90</v>
      </c>
      <c r="K100" s="297">
        <v>341859.38</v>
      </c>
      <c r="L100" s="315">
        <f t="shared" si="1"/>
        <v>45372.536996482842</v>
      </c>
      <c r="M100" s="334" t="s">
        <v>799</v>
      </c>
      <c r="N100" s="94" t="s">
        <v>98</v>
      </c>
      <c r="O100" s="96" t="s">
        <v>436</v>
      </c>
      <c r="P100" s="127"/>
      <c r="Q100" s="127"/>
      <c r="R100" s="127"/>
      <c r="S100" s="127"/>
      <c r="T100" s="127"/>
      <c r="U100" s="127"/>
      <c r="V100" s="127"/>
      <c r="W100" s="127"/>
      <c r="X100" s="127"/>
      <c r="Y100" s="22">
        <v>6</v>
      </c>
      <c r="Z100" s="127"/>
      <c r="AA100" s="127"/>
      <c r="AB100" s="127"/>
      <c r="AC100" s="127"/>
      <c r="AD100" s="127"/>
      <c r="AE100" s="146"/>
      <c r="AF100" s="146"/>
      <c r="AG100" s="146"/>
      <c r="AH100" s="146"/>
      <c r="AI100" s="146"/>
      <c r="AJ100" s="197"/>
    </row>
    <row r="101" spans="1:36">
      <c r="A101" s="6" t="s">
        <v>53</v>
      </c>
      <c r="B101" s="104" t="s">
        <v>659</v>
      </c>
      <c r="C101" s="104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3">
        <v>1995</v>
      </c>
      <c r="J101" s="103">
        <v>110</v>
      </c>
      <c r="K101" s="297">
        <v>361940.63</v>
      </c>
      <c r="L101" s="315">
        <f t="shared" si="1"/>
        <v>48037.776892959053</v>
      </c>
      <c r="M101" s="334" t="s">
        <v>799</v>
      </c>
      <c r="N101" s="94" t="s">
        <v>98</v>
      </c>
      <c r="O101" s="96" t="s">
        <v>240</v>
      </c>
      <c r="P101" s="127"/>
      <c r="Q101" s="127"/>
      <c r="R101" s="127"/>
      <c r="S101" s="127"/>
      <c r="T101" s="127"/>
      <c r="U101" s="127"/>
      <c r="V101" s="127"/>
      <c r="W101" s="127"/>
      <c r="X101" s="127"/>
      <c r="Y101" s="22">
        <v>6</v>
      </c>
      <c r="Z101" s="127"/>
      <c r="AA101" s="127"/>
      <c r="AB101" s="127"/>
      <c r="AC101" s="127"/>
      <c r="AD101" s="127"/>
      <c r="AE101" s="146"/>
      <c r="AF101" s="146"/>
      <c r="AG101" s="146"/>
      <c r="AH101" s="146"/>
      <c r="AI101" s="146"/>
      <c r="AJ101" s="197"/>
    </row>
    <row r="102" spans="1:36">
      <c r="A102" s="6" t="s">
        <v>53</v>
      </c>
      <c r="B102" s="104" t="s">
        <v>660</v>
      </c>
      <c r="C102" s="104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3">
        <v>1995</v>
      </c>
      <c r="J102" s="103">
        <v>140</v>
      </c>
      <c r="K102" s="297">
        <v>380587.5</v>
      </c>
      <c r="L102" s="315">
        <f t="shared" si="1"/>
        <v>50512.641847501487</v>
      </c>
      <c r="M102" s="334" t="s">
        <v>799</v>
      </c>
      <c r="N102" s="94" t="s">
        <v>465</v>
      </c>
      <c r="O102" s="96" t="s">
        <v>314</v>
      </c>
      <c r="P102" s="127"/>
      <c r="Q102" s="127"/>
      <c r="R102" s="127"/>
      <c r="S102" s="127"/>
      <c r="T102" s="127"/>
      <c r="U102" s="127"/>
      <c r="V102" s="127"/>
      <c r="W102" s="127"/>
      <c r="X102" s="127"/>
      <c r="Y102" s="22">
        <v>6</v>
      </c>
      <c r="Z102" s="127"/>
      <c r="AA102" s="127"/>
      <c r="AB102" s="127"/>
      <c r="AC102" s="127"/>
      <c r="AD102" s="127"/>
      <c r="AE102" s="146"/>
      <c r="AF102" s="146"/>
      <c r="AG102" s="146"/>
      <c r="AH102" s="146"/>
      <c r="AI102" s="146"/>
      <c r="AJ102" s="197"/>
    </row>
    <row r="103" spans="1:36">
      <c r="A103" s="6" t="s">
        <v>40</v>
      </c>
      <c r="B103" s="104" t="s">
        <v>661</v>
      </c>
      <c r="C103" s="104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3">
        <v>1995</v>
      </c>
      <c r="J103" s="103">
        <v>140</v>
      </c>
      <c r="K103" s="297">
        <v>400668.75</v>
      </c>
      <c r="L103" s="315">
        <f t="shared" si="1"/>
        <v>53177.881743977698</v>
      </c>
      <c r="M103" s="334" t="s">
        <v>799</v>
      </c>
      <c r="N103" s="94" t="s">
        <v>372</v>
      </c>
      <c r="O103" s="96" t="s">
        <v>227</v>
      </c>
      <c r="P103" s="127"/>
      <c r="Q103" s="127"/>
      <c r="R103" s="127"/>
      <c r="S103" s="127"/>
      <c r="T103" s="127"/>
      <c r="U103" s="127"/>
      <c r="V103" s="127"/>
      <c r="W103" s="127"/>
      <c r="X103" s="127"/>
      <c r="Y103" s="22">
        <v>6</v>
      </c>
      <c r="Z103" s="127"/>
      <c r="AA103" s="127"/>
      <c r="AB103" s="127"/>
      <c r="AC103" s="127"/>
      <c r="AD103" s="127"/>
      <c r="AE103" s="146"/>
      <c r="AF103" s="146"/>
      <c r="AG103" s="146"/>
      <c r="AH103" s="146"/>
      <c r="AI103" s="146"/>
      <c r="AJ103" s="197"/>
    </row>
    <row r="104" spans="1:36">
      <c r="A104" s="6" t="s">
        <v>53</v>
      </c>
      <c r="B104" s="104" t="s">
        <v>662</v>
      </c>
      <c r="C104" s="104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3">
        <v>2993</v>
      </c>
      <c r="J104" s="103">
        <v>210</v>
      </c>
      <c r="K104" s="297">
        <v>416446.88</v>
      </c>
      <c r="L104" s="315">
        <f t="shared" si="1"/>
        <v>55271.999469108763</v>
      </c>
      <c r="M104" s="334" t="s">
        <v>799</v>
      </c>
      <c r="N104" s="94" t="s">
        <v>277</v>
      </c>
      <c r="O104" s="96" t="s">
        <v>565</v>
      </c>
      <c r="P104" s="127"/>
      <c r="Q104" s="127"/>
      <c r="R104" s="127"/>
      <c r="S104" s="127"/>
      <c r="T104" s="127"/>
      <c r="U104" s="127"/>
      <c r="V104" s="127"/>
      <c r="W104" s="127"/>
      <c r="X104" s="127"/>
      <c r="Y104" s="22">
        <v>6</v>
      </c>
      <c r="Z104" s="127"/>
      <c r="AA104" s="127"/>
      <c r="AB104" s="127"/>
      <c r="AC104" s="127"/>
      <c r="AD104" s="127"/>
      <c r="AE104" s="146"/>
      <c r="AF104" s="146"/>
      <c r="AG104" s="146"/>
      <c r="AH104" s="146"/>
      <c r="AI104" s="146"/>
      <c r="AJ104" s="197"/>
    </row>
    <row r="105" spans="1:36">
      <c r="A105" s="6" t="s">
        <v>53</v>
      </c>
      <c r="B105" s="104" t="s">
        <v>663</v>
      </c>
      <c r="C105" s="104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3">
        <v>2993</v>
      </c>
      <c r="J105" s="103">
        <v>210</v>
      </c>
      <c r="K105" s="297">
        <v>437006.25</v>
      </c>
      <c r="L105" s="315">
        <f t="shared" si="1"/>
        <v>58000.696794744174</v>
      </c>
      <c r="M105" s="334" t="s">
        <v>799</v>
      </c>
      <c r="N105" s="94" t="s">
        <v>85</v>
      </c>
      <c r="O105" s="96" t="s">
        <v>566</v>
      </c>
      <c r="P105" s="127"/>
      <c r="Q105" s="127"/>
      <c r="R105" s="127"/>
      <c r="S105" s="127"/>
      <c r="T105" s="127"/>
      <c r="U105" s="127"/>
      <c r="V105" s="127"/>
      <c r="W105" s="127"/>
      <c r="X105" s="127"/>
      <c r="Y105" s="22">
        <v>6</v>
      </c>
      <c r="Z105" s="127"/>
      <c r="AA105" s="127"/>
      <c r="AB105" s="127"/>
      <c r="AC105" s="127"/>
      <c r="AD105" s="127"/>
      <c r="AE105" s="146"/>
      <c r="AF105" s="146"/>
      <c r="AG105" s="146"/>
      <c r="AH105" s="146"/>
      <c r="AI105" s="146"/>
      <c r="AJ105" s="197"/>
    </row>
    <row r="106" spans="1:36">
      <c r="A106" s="6" t="s">
        <v>53</v>
      </c>
      <c r="B106" s="104" t="s">
        <v>664</v>
      </c>
      <c r="C106" s="104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3">
        <v>2993</v>
      </c>
      <c r="J106" s="103">
        <v>250</v>
      </c>
      <c r="K106" s="297">
        <v>514940.63</v>
      </c>
      <c r="L106" s="315">
        <f t="shared" si="1"/>
        <v>68344.366580396832</v>
      </c>
      <c r="M106" s="334" t="s">
        <v>799</v>
      </c>
      <c r="N106" s="94" t="s">
        <v>434</v>
      </c>
      <c r="O106" s="96" t="s">
        <v>283</v>
      </c>
      <c r="P106" s="127"/>
      <c r="Q106" s="127"/>
      <c r="R106" s="127"/>
      <c r="S106" s="127"/>
      <c r="T106" s="127"/>
      <c r="U106" s="127"/>
      <c r="V106" s="127"/>
      <c r="W106" s="127"/>
      <c r="X106" s="127"/>
      <c r="Y106" s="22">
        <v>6</v>
      </c>
      <c r="Z106" s="127"/>
      <c r="AA106" s="127"/>
      <c r="AB106" s="127"/>
      <c r="AC106" s="127"/>
      <c r="AD106" s="127"/>
      <c r="AE106" s="146"/>
      <c r="AF106" s="146"/>
      <c r="AG106" s="146"/>
      <c r="AH106" s="146"/>
      <c r="AI106" s="146"/>
      <c r="AJ106" s="197"/>
    </row>
    <row r="107" spans="1:36">
      <c r="A107" s="6" t="s">
        <v>53</v>
      </c>
      <c r="B107" s="104" t="s">
        <v>781</v>
      </c>
      <c r="C107" s="104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3">
        <v>2993</v>
      </c>
      <c r="J107" s="103">
        <v>375</v>
      </c>
      <c r="K107" s="297">
        <f>L107*7.5345</f>
        <v>746353.10376000009</v>
      </c>
      <c r="L107" s="315">
        <v>99058.08</v>
      </c>
      <c r="M107" s="334" t="s">
        <v>799</v>
      </c>
      <c r="N107" s="94" t="s">
        <v>279</v>
      </c>
      <c r="O107" s="96" t="s">
        <v>798</v>
      </c>
      <c r="P107" s="127"/>
      <c r="Q107" s="127"/>
      <c r="R107" s="127"/>
      <c r="S107" s="127"/>
      <c r="T107" s="127"/>
      <c r="U107" s="127"/>
      <c r="V107" s="127"/>
      <c r="W107" s="127"/>
      <c r="X107" s="127"/>
      <c r="Y107" s="22"/>
      <c r="Z107" s="127"/>
      <c r="AA107" s="127"/>
      <c r="AB107" s="127"/>
      <c r="AC107" s="127"/>
      <c r="AD107" s="127"/>
      <c r="AE107" s="146"/>
      <c r="AF107" s="146"/>
      <c r="AG107" s="146"/>
      <c r="AH107" s="146"/>
      <c r="AI107" s="146"/>
      <c r="AJ107" s="197"/>
    </row>
    <row r="108" spans="1:36" ht="15.75" thickBot="1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289"/>
      <c r="L108" s="315"/>
      <c r="M108" s="100"/>
      <c r="N108" s="101"/>
      <c r="O108" s="102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95"/>
    </row>
    <row r="109" spans="1:36">
      <c r="A109" s="446" t="s">
        <v>315</v>
      </c>
      <c r="B109" s="447"/>
      <c r="C109" s="447"/>
      <c r="D109" s="447"/>
      <c r="E109" s="448"/>
      <c r="F109" s="46"/>
      <c r="G109" s="46"/>
      <c r="H109" s="46"/>
      <c r="I109" s="46"/>
      <c r="J109" s="46"/>
      <c r="K109" s="253"/>
      <c r="L109" s="315"/>
      <c r="M109" s="338"/>
      <c r="N109" s="47"/>
      <c r="O109" s="48"/>
      <c r="P109" s="110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82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317">
        <v>371981.25</v>
      </c>
      <c r="L110" s="315">
        <f t="shared" si="1"/>
        <v>49370.396177583112</v>
      </c>
      <c r="M110" s="334" t="s">
        <v>799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317">
        <v>404971.88</v>
      </c>
      <c r="L111" s="315">
        <f t="shared" si="1"/>
        <v>53749.005242550928</v>
      </c>
      <c r="M111" s="334" t="s">
        <v>799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317">
        <v>412621.88</v>
      </c>
      <c r="L112" s="315">
        <f t="shared" si="1"/>
        <v>54764.334726922818</v>
      </c>
      <c r="M112" s="334" t="s">
        <v>799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317">
        <v>445612.5</v>
      </c>
      <c r="L113" s="315">
        <f t="shared" si="1"/>
        <v>59142.942464662548</v>
      </c>
      <c r="M113" s="334" t="s">
        <v>799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317">
        <v>535021.88</v>
      </c>
      <c r="L114" s="315">
        <f t="shared" si="1"/>
        <v>71009.606476873043</v>
      </c>
      <c r="M114" s="334" t="s">
        <v>799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317">
        <v>542193.75</v>
      </c>
      <c r="L115" s="315">
        <f t="shared" si="1"/>
        <v>71961.477204857656</v>
      </c>
      <c r="M115" s="334" t="s">
        <v>799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>
        <v>688978.13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317">
        <v>688978.13</v>
      </c>
      <c r="L116" s="315">
        <f t="shared" si="1"/>
        <v>91443.112349857314</v>
      </c>
      <c r="M116" s="334" t="s">
        <v>799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317">
        <v>721012.5</v>
      </c>
      <c r="L117" s="315">
        <f t="shared" si="1"/>
        <v>95694.803902050568</v>
      </c>
      <c r="M117" s="334" t="s">
        <v>799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317">
        <v>757350</v>
      </c>
      <c r="L118" s="315">
        <f t="shared" si="1"/>
        <v>100517.61895281704</v>
      </c>
      <c r="M118" s="334" t="s">
        <v>799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317">
        <v>392540.63</v>
      </c>
      <c r="L119" s="315">
        <f t="shared" si="1"/>
        <v>52099.094830446607</v>
      </c>
      <c r="M119" s="334" t="s">
        <v>799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317">
        <v>412621.88</v>
      </c>
      <c r="L120" s="315">
        <f t="shared" si="1"/>
        <v>54764.334726922818</v>
      </c>
      <c r="M120" s="334" t="s">
        <v>799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317">
        <v>467128.13</v>
      </c>
      <c r="L121" s="315">
        <f t="shared" si="1"/>
        <v>61998.557303072528</v>
      </c>
      <c r="M121" s="334" t="s">
        <v>799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317">
        <v>548887.5</v>
      </c>
      <c r="L122" s="315">
        <f t="shared" si="1"/>
        <v>72849.890503683055</v>
      </c>
      <c r="M122" s="334" t="s">
        <v>799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317">
        <v>1328231.25</v>
      </c>
      <c r="L123" s="315">
        <f t="shared" si="1"/>
        <v>176286.58172406928</v>
      </c>
      <c r="M123" s="334" t="s">
        <v>799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212"/>
      <c r="B124" s="84"/>
      <c r="C124" s="147"/>
      <c r="D124" s="147"/>
      <c r="E124" s="275"/>
      <c r="F124" s="72"/>
      <c r="G124" s="72"/>
      <c r="H124" s="72"/>
      <c r="I124" s="72"/>
      <c r="J124" s="72"/>
      <c r="K124" s="276"/>
      <c r="L124" s="315"/>
      <c r="M124" s="340"/>
      <c r="N124" s="73"/>
      <c r="O124" s="74"/>
      <c r="P124" s="152"/>
      <c r="Q124" s="137"/>
      <c r="R124" s="137"/>
      <c r="S124" s="138"/>
      <c r="T124" s="138"/>
      <c r="U124" s="138"/>
      <c r="V124" s="138"/>
      <c r="W124" s="138"/>
      <c r="X124" s="138"/>
      <c r="Y124" s="137"/>
      <c r="Z124" s="138"/>
      <c r="AA124" s="138"/>
      <c r="AB124" s="138"/>
      <c r="AC124" s="138"/>
      <c r="AD124" s="137"/>
      <c r="AE124" s="139"/>
      <c r="AF124" s="140"/>
      <c r="AG124" s="140"/>
      <c r="AH124" s="139"/>
      <c r="AI124" s="140"/>
      <c r="AJ124" s="184"/>
    </row>
    <row r="125" spans="1:36">
      <c r="A125" s="446" t="s">
        <v>491</v>
      </c>
      <c r="B125" s="447"/>
      <c r="C125" s="447"/>
      <c r="D125" s="447"/>
      <c r="E125" s="448"/>
      <c r="F125" s="46"/>
      <c r="G125" s="46"/>
      <c r="H125" s="46"/>
      <c r="I125" s="46"/>
      <c r="J125" s="46"/>
      <c r="K125" s="253"/>
      <c r="L125" s="315"/>
      <c r="M125" s="338"/>
      <c r="N125" s="47"/>
      <c r="O125" s="48"/>
      <c r="P125" s="110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82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317">
        <v>371981.25</v>
      </c>
      <c r="L126" s="315">
        <f t="shared" si="1"/>
        <v>49370.396177583112</v>
      </c>
      <c r="M126" s="334" t="s">
        <v>799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317">
        <v>412621.88</v>
      </c>
      <c r="L127" s="315">
        <f t="shared" si="1"/>
        <v>54764.334726922818</v>
      </c>
      <c r="M127" s="334" t="s">
        <v>799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317">
        <v>432703.13</v>
      </c>
      <c r="L128" s="315">
        <f t="shared" si="1"/>
        <v>57429.574623399028</v>
      </c>
      <c r="M128" s="334" t="s">
        <v>799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317">
        <v>522112.5</v>
      </c>
      <c r="L129" s="315">
        <f t="shared" si="1"/>
        <v>69296.237308381445</v>
      </c>
      <c r="M129" s="334" t="s">
        <v>799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317">
        <v>542193.75</v>
      </c>
      <c r="L130" s="315">
        <f t="shared" si="1"/>
        <v>71961.477204857656</v>
      </c>
      <c r="M130" s="334" t="s">
        <v>799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317">
        <v>392540.63</v>
      </c>
      <c r="L131" s="315">
        <f t="shared" si="1"/>
        <v>52099.094830446607</v>
      </c>
      <c r="M131" s="334" t="s">
        <v>799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317">
        <v>412621.88</v>
      </c>
      <c r="L132" s="315">
        <f t="shared" si="1"/>
        <v>54764.334726922818</v>
      </c>
      <c r="M132" s="334" t="s">
        <v>799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317">
        <v>467128.13</v>
      </c>
      <c r="L133" s="315">
        <f t="shared" si="1"/>
        <v>61998.557303072528</v>
      </c>
      <c r="M133" s="334" t="s">
        <v>799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 customFormat="1">
      <c r="A134" s="373" t="s">
        <v>53</v>
      </c>
      <c r="B134" s="374" t="s">
        <v>805</v>
      </c>
      <c r="C134" s="375" t="s">
        <v>806</v>
      </c>
      <c r="D134" s="375" t="s">
        <v>502</v>
      </c>
      <c r="E134" s="376" t="s">
        <v>42</v>
      </c>
      <c r="F134" s="376" t="s">
        <v>42</v>
      </c>
      <c r="G134" s="376">
        <v>5</v>
      </c>
      <c r="H134" s="376" t="s">
        <v>738</v>
      </c>
      <c r="I134" s="376">
        <v>0</v>
      </c>
      <c r="J134" s="376">
        <v>80</v>
      </c>
      <c r="K134" s="393">
        <f>L134*7.5345</f>
        <v>383934.38632500003</v>
      </c>
      <c r="L134" s="383">
        <v>50956.85</v>
      </c>
      <c r="M134" s="378" t="s">
        <v>807</v>
      </c>
      <c r="N134" s="379">
        <v>0</v>
      </c>
      <c r="O134" s="388" t="s">
        <v>808</v>
      </c>
      <c r="P134" s="394"/>
      <c r="Q134" s="394"/>
      <c r="R134" s="394"/>
      <c r="S134" s="395"/>
      <c r="T134" s="395"/>
      <c r="U134" s="395"/>
      <c r="V134" s="395"/>
      <c r="W134" s="395"/>
      <c r="X134" s="395"/>
      <c r="Y134" s="394"/>
      <c r="Z134" s="395"/>
      <c r="AA134" s="395"/>
      <c r="AB134" s="395"/>
      <c r="AC134" s="395"/>
      <c r="AD134" s="394"/>
      <c r="AE134" s="396"/>
      <c r="AF134" s="397"/>
      <c r="AG134" s="397"/>
      <c r="AH134" s="396"/>
      <c r="AI134" s="397"/>
      <c r="AJ134" s="398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317">
        <v>437006.25</v>
      </c>
      <c r="L135" s="315">
        <f t="shared" si="1"/>
        <v>58000.696794744174</v>
      </c>
      <c r="M135" s="334" t="s">
        <v>799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317">
        <v>530240.63</v>
      </c>
      <c r="L136" s="315">
        <f t="shared" si="1"/>
        <v>70375.025549140613</v>
      </c>
      <c r="M136" s="334" t="s">
        <v>799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315"/>
      <c r="M137" s="33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customFormat="1">
      <c r="A138" s="451" t="s">
        <v>865</v>
      </c>
      <c r="B138" s="452"/>
      <c r="C138" s="452"/>
      <c r="D138" s="452"/>
      <c r="E138" s="456"/>
      <c r="F138" s="380"/>
      <c r="G138" s="380"/>
      <c r="H138" s="380"/>
      <c r="I138" s="380"/>
      <c r="J138" s="380"/>
      <c r="K138" s="402"/>
      <c r="L138" s="383"/>
      <c r="M138" s="384"/>
      <c r="N138" s="385"/>
      <c r="O138" s="386"/>
      <c r="P138" s="403"/>
      <c r="Q138" s="404"/>
      <c r="R138" s="404"/>
      <c r="S138" s="405"/>
      <c r="T138" s="405"/>
      <c r="U138" s="405"/>
      <c r="V138" s="405"/>
      <c r="W138" s="405"/>
      <c r="X138" s="405"/>
      <c r="Y138" s="404"/>
      <c r="Z138" s="405"/>
      <c r="AA138" s="405"/>
      <c r="AB138" s="405"/>
      <c r="AC138" s="405"/>
      <c r="AD138" s="404"/>
      <c r="AE138" s="406"/>
      <c r="AF138" s="407"/>
      <c r="AG138" s="407"/>
      <c r="AH138" s="406"/>
      <c r="AI138" s="407"/>
      <c r="AJ138" s="408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317">
        <f>L139*7.5345</f>
        <v>424575.02725500002</v>
      </c>
      <c r="L139" s="315">
        <v>56350.79</v>
      </c>
      <c r="M139" s="334" t="s">
        <v>799</v>
      </c>
      <c r="N139" s="11" t="s">
        <v>426</v>
      </c>
      <c r="O139" s="40" t="s">
        <v>862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 customFormat="1">
      <c r="A140" s="373" t="s">
        <v>53</v>
      </c>
      <c r="B140" s="374" t="s">
        <v>469</v>
      </c>
      <c r="C140" s="375" t="s">
        <v>58</v>
      </c>
      <c r="D140" s="375" t="s">
        <v>472</v>
      </c>
      <c r="E140" s="376" t="s">
        <v>42</v>
      </c>
      <c r="F140" s="376" t="s">
        <v>43</v>
      </c>
      <c r="G140" s="376">
        <v>2</v>
      </c>
      <c r="H140" s="376" t="s">
        <v>28</v>
      </c>
      <c r="I140" s="376">
        <v>1998</v>
      </c>
      <c r="J140" s="376">
        <v>180</v>
      </c>
      <c r="K140" s="393">
        <f t="shared" ref="K140:K147" si="2">L140*7.5345</f>
        <v>465215.66818500008</v>
      </c>
      <c r="L140" s="383">
        <v>61744.73</v>
      </c>
      <c r="M140" s="378" t="s">
        <v>799</v>
      </c>
      <c r="N140" s="379" t="s">
        <v>158</v>
      </c>
      <c r="O140" s="388" t="s">
        <v>864</v>
      </c>
      <c r="P140" s="394"/>
      <c r="Q140" s="394"/>
      <c r="R140" s="394"/>
      <c r="S140" s="395"/>
      <c r="T140" s="395"/>
      <c r="U140" s="395"/>
      <c r="V140" s="395"/>
      <c r="W140" s="395"/>
      <c r="X140" s="395"/>
      <c r="Y140" s="394">
        <v>6</v>
      </c>
      <c r="Z140" s="395"/>
      <c r="AA140" s="395"/>
      <c r="AB140" s="395"/>
      <c r="AC140" s="395"/>
      <c r="AD140" s="394"/>
      <c r="AE140" s="396"/>
      <c r="AF140" s="397"/>
      <c r="AG140" s="397"/>
      <c r="AH140" s="396"/>
      <c r="AI140" s="397"/>
      <c r="AJ140" s="398"/>
    </row>
    <row r="141" spans="1:36" customFormat="1">
      <c r="A141" s="373" t="s">
        <v>53</v>
      </c>
      <c r="B141" s="374" t="s">
        <v>847</v>
      </c>
      <c r="C141" s="375" t="s">
        <v>570</v>
      </c>
      <c r="D141" s="375" t="s">
        <v>472</v>
      </c>
      <c r="E141" s="376" t="s">
        <v>42</v>
      </c>
      <c r="F141" s="376" t="s">
        <v>43</v>
      </c>
      <c r="G141" s="376">
        <v>2</v>
      </c>
      <c r="H141" s="376" t="s">
        <v>28</v>
      </c>
      <c r="I141" s="376">
        <v>1998</v>
      </c>
      <c r="J141" s="376">
        <v>180</v>
      </c>
      <c r="K141" s="393">
        <f t="shared" si="2"/>
        <v>481471.87935000006</v>
      </c>
      <c r="L141" s="383">
        <v>63902.3</v>
      </c>
      <c r="M141" s="378" t="s">
        <v>863</v>
      </c>
      <c r="N141" s="379" t="s">
        <v>854</v>
      </c>
      <c r="O141" s="388" t="s">
        <v>856</v>
      </c>
      <c r="P141" s="394"/>
      <c r="Q141" s="394"/>
      <c r="R141" s="394"/>
      <c r="S141" s="395"/>
      <c r="T141" s="395"/>
      <c r="U141" s="395"/>
      <c r="V141" s="395"/>
      <c r="W141" s="395"/>
      <c r="X141" s="395"/>
      <c r="Y141" s="394">
        <v>6</v>
      </c>
      <c r="Z141" s="395"/>
      <c r="AA141" s="395"/>
      <c r="AB141" s="395"/>
      <c r="AC141" s="395"/>
      <c r="AD141" s="394"/>
      <c r="AE141" s="396"/>
      <c r="AF141" s="397"/>
      <c r="AG141" s="397"/>
      <c r="AH141" s="396"/>
      <c r="AI141" s="397"/>
      <c r="AJ141" s="398"/>
    </row>
    <row r="142" spans="1:36" customFormat="1">
      <c r="A142" s="373" t="s">
        <v>53</v>
      </c>
      <c r="B142" s="374" t="s">
        <v>848</v>
      </c>
      <c r="C142" s="375" t="s">
        <v>574</v>
      </c>
      <c r="D142" s="375" t="s">
        <v>472</v>
      </c>
      <c r="E142" s="376" t="s">
        <v>42</v>
      </c>
      <c r="F142" s="376" t="s">
        <v>43</v>
      </c>
      <c r="G142" s="376">
        <v>2</v>
      </c>
      <c r="H142" s="376" t="s">
        <v>28</v>
      </c>
      <c r="I142" s="376">
        <v>2998</v>
      </c>
      <c r="J142" s="376">
        <v>275</v>
      </c>
      <c r="K142" s="393">
        <f t="shared" si="2"/>
        <v>590962.47990000003</v>
      </c>
      <c r="L142" s="383">
        <v>78434.2</v>
      </c>
      <c r="M142" s="378" t="s">
        <v>863</v>
      </c>
      <c r="N142" s="379" t="s">
        <v>377</v>
      </c>
      <c r="O142" s="388" t="s">
        <v>473</v>
      </c>
      <c r="P142" s="394"/>
      <c r="Q142" s="394"/>
      <c r="R142" s="394"/>
      <c r="S142" s="395"/>
      <c r="T142" s="395"/>
      <c r="U142" s="395"/>
      <c r="V142" s="395"/>
      <c r="W142" s="395"/>
      <c r="X142" s="395"/>
      <c r="Y142" s="394">
        <v>6</v>
      </c>
      <c r="Z142" s="395"/>
      <c r="AA142" s="395"/>
      <c r="AB142" s="395"/>
      <c r="AC142" s="395"/>
      <c r="AD142" s="394"/>
      <c r="AE142" s="396"/>
      <c r="AF142" s="397"/>
      <c r="AG142" s="397"/>
      <c r="AH142" s="396"/>
      <c r="AI142" s="397"/>
      <c r="AJ142" s="398"/>
    </row>
    <row r="143" spans="1:36" customFormat="1">
      <c r="A143" s="373" t="s">
        <v>53</v>
      </c>
      <c r="B143" s="374" t="s">
        <v>470</v>
      </c>
      <c r="C143" s="375" t="s">
        <v>321</v>
      </c>
      <c r="D143" s="375" t="s">
        <v>472</v>
      </c>
      <c r="E143" s="376" t="s">
        <v>42</v>
      </c>
      <c r="F143" s="376" t="s">
        <v>43</v>
      </c>
      <c r="G143" s="376">
        <v>2</v>
      </c>
      <c r="H143" s="376" t="s">
        <v>28</v>
      </c>
      <c r="I143" s="376">
        <v>2998</v>
      </c>
      <c r="J143" s="376">
        <v>275</v>
      </c>
      <c r="K143" s="393">
        <f t="shared" si="2"/>
        <v>594787.44417000003</v>
      </c>
      <c r="L143" s="383">
        <v>78941.86</v>
      </c>
      <c r="M143" s="378" t="s">
        <v>799</v>
      </c>
      <c r="N143" s="379" t="s">
        <v>393</v>
      </c>
      <c r="O143" s="388" t="s">
        <v>857</v>
      </c>
      <c r="P143" s="394"/>
      <c r="Q143" s="394"/>
      <c r="R143" s="394"/>
      <c r="S143" s="395"/>
      <c r="T143" s="395"/>
      <c r="U143" s="395"/>
      <c r="V143" s="395"/>
      <c r="W143" s="395"/>
      <c r="X143" s="395"/>
      <c r="Y143" s="394">
        <v>6</v>
      </c>
      <c r="Z143" s="395"/>
      <c r="AA143" s="395"/>
      <c r="AB143" s="395"/>
      <c r="AC143" s="395"/>
      <c r="AD143" s="394"/>
      <c r="AE143" s="396"/>
      <c r="AF143" s="397"/>
      <c r="AG143" s="397"/>
      <c r="AH143" s="396"/>
      <c r="AI143" s="397"/>
      <c r="AJ143" s="398"/>
    </row>
    <row r="144" spans="1:36" customFormat="1">
      <c r="A144" s="373" t="s">
        <v>53</v>
      </c>
      <c r="B144" s="374" t="s">
        <v>849</v>
      </c>
      <c r="C144" s="375" t="s">
        <v>852</v>
      </c>
      <c r="D144" s="375" t="s">
        <v>472</v>
      </c>
      <c r="E144" s="376" t="s">
        <v>42</v>
      </c>
      <c r="F144" s="376" t="s">
        <v>43</v>
      </c>
      <c r="G144" s="376">
        <v>2</v>
      </c>
      <c r="H144" s="376" t="s">
        <v>28</v>
      </c>
      <c r="I144" s="376">
        <v>2993</v>
      </c>
      <c r="J144" s="376">
        <v>375</v>
      </c>
      <c r="K144" s="393">
        <f t="shared" si="2"/>
        <v>793687.54518000002</v>
      </c>
      <c r="L144" s="383">
        <v>105340.44</v>
      </c>
      <c r="M144" s="378" t="s">
        <v>863</v>
      </c>
      <c r="N144" s="379" t="s">
        <v>855</v>
      </c>
      <c r="O144" s="388" t="s">
        <v>858</v>
      </c>
      <c r="P144" s="394"/>
      <c r="Q144" s="394"/>
      <c r="R144" s="394"/>
      <c r="S144" s="395"/>
      <c r="T144" s="395"/>
      <c r="U144" s="395"/>
      <c r="V144" s="395"/>
      <c r="W144" s="395"/>
      <c r="X144" s="395"/>
      <c r="Y144" s="394">
        <v>6</v>
      </c>
      <c r="Z144" s="395"/>
      <c r="AA144" s="395"/>
      <c r="AB144" s="395"/>
      <c r="AC144" s="395"/>
      <c r="AD144" s="394"/>
      <c r="AE144" s="396"/>
      <c r="AF144" s="397"/>
      <c r="AG144" s="397"/>
      <c r="AH144" s="396"/>
      <c r="AI144" s="397"/>
      <c r="AJ144" s="398"/>
    </row>
    <row r="145" spans="1:36" customFormat="1">
      <c r="A145" s="373" t="s">
        <v>53</v>
      </c>
      <c r="B145" s="374" t="s">
        <v>471</v>
      </c>
      <c r="C145" s="375" t="s">
        <v>59</v>
      </c>
      <c r="D145" s="375" t="s">
        <v>472</v>
      </c>
      <c r="E145" s="376" t="s">
        <v>42</v>
      </c>
      <c r="F145" s="376" t="s">
        <v>43</v>
      </c>
      <c r="G145" s="376">
        <v>2</v>
      </c>
      <c r="H145" s="376" t="s">
        <v>46</v>
      </c>
      <c r="I145" s="376">
        <v>1995</v>
      </c>
      <c r="J145" s="376">
        <v>140</v>
      </c>
      <c r="K145" s="393">
        <f t="shared" si="2"/>
        <v>445134.41740500001</v>
      </c>
      <c r="L145" s="383">
        <v>59079.49</v>
      </c>
      <c r="M145" s="378" t="s">
        <v>799</v>
      </c>
      <c r="N145" s="379" t="s">
        <v>106</v>
      </c>
      <c r="O145" s="388" t="s">
        <v>861</v>
      </c>
      <c r="P145" s="394"/>
      <c r="Q145" s="394"/>
      <c r="R145" s="394"/>
      <c r="S145" s="395"/>
      <c r="T145" s="395"/>
      <c r="U145" s="395"/>
      <c r="V145" s="395"/>
      <c r="W145" s="395"/>
      <c r="X145" s="395"/>
      <c r="Y145" s="394">
        <v>6</v>
      </c>
      <c r="Z145" s="395"/>
      <c r="AA145" s="395"/>
      <c r="AB145" s="395"/>
      <c r="AC145" s="395"/>
      <c r="AD145" s="394"/>
      <c r="AE145" s="396"/>
      <c r="AF145" s="397"/>
      <c r="AG145" s="397"/>
      <c r="AH145" s="396"/>
      <c r="AI145" s="397"/>
      <c r="AJ145" s="398"/>
    </row>
    <row r="146" spans="1:36" customFormat="1">
      <c r="A146" s="373" t="s">
        <v>53</v>
      </c>
      <c r="B146" s="374" t="s">
        <v>850</v>
      </c>
      <c r="C146" s="375" t="s">
        <v>853</v>
      </c>
      <c r="D146" s="375" t="s">
        <v>472</v>
      </c>
      <c r="E146" s="376" t="s">
        <v>42</v>
      </c>
      <c r="F146" s="376" t="s">
        <v>43</v>
      </c>
      <c r="G146" s="376">
        <v>2</v>
      </c>
      <c r="H146" s="376" t="s">
        <v>46</v>
      </c>
      <c r="I146" s="376">
        <v>2993</v>
      </c>
      <c r="J146" s="376">
        <v>210</v>
      </c>
      <c r="K146" s="393">
        <f t="shared" si="2"/>
        <v>512550.03426000004</v>
      </c>
      <c r="L146" s="383">
        <v>68027.08</v>
      </c>
      <c r="M146" s="378" t="s">
        <v>863</v>
      </c>
      <c r="N146" s="379" t="s">
        <v>560</v>
      </c>
      <c r="O146" s="388" t="s">
        <v>859</v>
      </c>
      <c r="P146" s="394"/>
      <c r="Q146" s="394"/>
      <c r="R146" s="394"/>
      <c r="S146" s="395"/>
      <c r="T146" s="395"/>
      <c r="U146" s="395"/>
      <c r="V146" s="395"/>
      <c r="W146" s="395"/>
      <c r="X146" s="395"/>
      <c r="Y146" s="394">
        <v>6</v>
      </c>
      <c r="Z146" s="395"/>
      <c r="AA146" s="395"/>
      <c r="AB146" s="395"/>
      <c r="AC146" s="395"/>
      <c r="AD146" s="394"/>
      <c r="AE146" s="396"/>
      <c r="AF146" s="397"/>
      <c r="AG146" s="397"/>
      <c r="AH146" s="396"/>
      <c r="AI146" s="397"/>
      <c r="AJ146" s="398"/>
    </row>
    <row r="147" spans="1:36" customFormat="1">
      <c r="A147" s="373" t="s">
        <v>53</v>
      </c>
      <c r="B147" s="374" t="s">
        <v>851</v>
      </c>
      <c r="C147" s="375" t="s">
        <v>422</v>
      </c>
      <c r="D147" s="375" t="s">
        <v>472</v>
      </c>
      <c r="E147" s="376" t="s">
        <v>42</v>
      </c>
      <c r="F147" s="376" t="s">
        <v>43</v>
      </c>
      <c r="G147" s="376">
        <v>2</v>
      </c>
      <c r="H147" s="376" t="s">
        <v>46</v>
      </c>
      <c r="I147" s="376">
        <v>2993</v>
      </c>
      <c r="J147" s="376">
        <v>250</v>
      </c>
      <c r="K147" s="393">
        <f t="shared" si="2"/>
        <v>597656.20504500007</v>
      </c>
      <c r="L147" s="383">
        <v>79322.61</v>
      </c>
      <c r="M147" s="378" t="s">
        <v>863</v>
      </c>
      <c r="N147" s="379" t="s">
        <v>198</v>
      </c>
      <c r="O147" s="388" t="s">
        <v>860</v>
      </c>
      <c r="P147" s="394"/>
      <c r="Q147" s="394"/>
      <c r="R147" s="394"/>
      <c r="S147" s="395"/>
      <c r="T147" s="395"/>
      <c r="U147" s="395"/>
      <c r="V147" s="395"/>
      <c r="W147" s="395"/>
      <c r="X147" s="395"/>
      <c r="Y147" s="394">
        <v>6</v>
      </c>
      <c r="Z147" s="395"/>
      <c r="AA147" s="395"/>
      <c r="AB147" s="395"/>
      <c r="AC147" s="395"/>
      <c r="AD147" s="394"/>
      <c r="AE147" s="396"/>
      <c r="AF147" s="397"/>
      <c r="AG147" s="397"/>
      <c r="AH147" s="396"/>
      <c r="AI147" s="397"/>
      <c r="AJ147" s="398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315"/>
      <c r="M148" s="33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 s="296" customFormat="1">
      <c r="A149" s="461" t="s">
        <v>890</v>
      </c>
      <c r="B149" s="462"/>
      <c r="C149" s="462"/>
      <c r="D149" s="410"/>
      <c r="E149" s="411"/>
      <c r="F149" s="411"/>
      <c r="G149" s="411"/>
      <c r="H149" s="411"/>
      <c r="I149" s="411"/>
      <c r="J149" s="411"/>
      <c r="K149" s="412"/>
      <c r="L149" s="335"/>
      <c r="M149" s="413"/>
      <c r="N149" s="414"/>
      <c r="O149" s="415"/>
      <c r="P149" s="416"/>
      <c r="Q149" s="416"/>
      <c r="R149" s="416"/>
      <c r="S149" s="417"/>
      <c r="T149" s="417"/>
      <c r="U149" s="417"/>
      <c r="V149" s="417"/>
      <c r="W149" s="417"/>
      <c r="X149" s="417"/>
      <c r="Y149" s="416"/>
      <c r="Z149" s="417"/>
      <c r="AA149" s="417"/>
      <c r="AB149" s="417"/>
      <c r="AC149" s="417"/>
      <c r="AD149" s="416"/>
      <c r="AE149" s="418"/>
      <c r="AF149" s="419"/>
      <c r="AG149" s="419"/>
      <c r="AH149" s="418"/>
      <c r="AI149" s="419"/>
      <c r="AJ149" s="420"/>
    </row>
    <row r="150" spans="1:36" s="296" customFormat="1">
      <c r="A150" s="421" t="s">
        <v>53</v>
      </c>
      <c r="B150" s="422" t="s">
        <v>891</v>
      </c>
      <c r="C150" s="423" t="s">
        <v>135</v>
      </c>
      <c r="D150" s="423" t="s">
        <v>47</v>
      </c>
      <c r="E150" s="424" t="s">
        <v>42</v>
      </c>
      <c r="F150" s="425" t="s">
        <v>43</v>
      </c>
      <c r="G150" s="425">
        <v>4</v>
      </c>
      <c r="H150" s="425" t="s">
        <v>28</v>
      </c>
      <c r="I150" s="425">
        <v>1998</v>
      </c>
      <c r="J150" s="425">
        <v>140</v>
      </c>
      <c r="K150" s="426">
        <f>L150*7.5345</f>
        <v>458662.6875</v>
      </c>
      <c r="L150" s="335">
        <v>60875</v>
      </c>
      <c r="M150" s="427" t="s">
        <v>903</v>
      </c>
      <c r="N150" s="428">
        <v>131</v>
      </c>
      <c r="O150" s="429" t="s">
        <v>892</v>
      </c>
      <c r="P150" s="430"/>
      <c r="Q150" s="430"/>
      <c r="R150" s="430"/>
      <c r="S150" s="431"/>
      <c r="T150" s="431"/>
      <c r="U150" s="431"/>
      <c r="V150" s="431"/>
      <c r="W150" s="431"/>
      <c r="X150" s="431"/>
      <c r="Y150" s="294">
        <v>6</v>
      </c>
      <c r="Z150" s="431"/>
      <c r="AA150" s="431"/>
      <c r="AB150" s="431"/>
      <c r="AC150" s="431"/>
      <c r="AD150" s="430"/>
      <c r="AE150" s="432"/>
      <c r="AF150" s="433"/>
      <c r="AG150" s="433"/>
      <c r="AH150" s="432"/>
      <c r="AI150" s="433"/>
      <c r="AJ150" s="434"/>
    </row>
    <row r="151" spans="1:36" s="296" customFormat="1">
      <c r="A151" s="421" t="s">
        <v>53</v>
      </c>
      <c r="B151" s="422" t="s">
        <v>893</v>
      </c>
      <c r="C151" s="423" t="s">
        <v>111</v>
      </c>
      <c r="D151" s="423" t="s">
        <v>47</v>
      </c>
      <c r="E151" s="424" t="s">
        <v>42</v>
      </c>
      <c r="F151" s="425" t="s">
        <v>43</v>
      </c>
      <c r="G151" s="425">
        <v>4</v>
      </c>
      <c r="H151" s="425" t="s">
        <v>46</v>
      </c>
      <c r="I151" s="425">
        <v>1995</v>
      </c>
      <c r="J151" s="425">
        <v>145</v>
      </c>
      <c r="K151" s="426">
        <f>L151*7.5345</f>
        <v>475144.40625</v>
      </c>
      <c r="L151" s="335">
        <v>63062.5</v>
      </c>
      <c r="M151" s="427" t="s">
        <v>903</v>
      </c>
      <c r="N151" s="428">
        <v>134</v>
      </c>
      <c r="O151" s="429" t="s">
        <v>894</v>
      </c>
      <c r="P151" s="430"/>
      <c r="Q151" s="430"/>
      <c r="R151" s="430"/>
      <c r="S151" s="431"/>
      <c r="T151" s="431"/>
      <c r="U151" s="431"/>
      <c r="V151" s="431"/>
      <c r="W151" s="431"/>
      <c r="X151" s="431"/>
      <c r="Y151" s="294">
        <v>6</v>
      </c>
      <c r="Z151" s="431"/>
      <c r="AA151" s="431"/>
      <c r="AB151" s="431"/>
      <c r="AC151" s="431"/>
      <c r="AD151" s="430"/>
      <c r="AE151" s="432"/>
      <c r="AF151" s="433"/>
      <c r="AG151" s="433"/>
      <c r="AH151" s="432"/>
      <c r="AI151" s="433"/>
      <c r="AJ151" s="434"/>
    </row>
    <row r="152" spans="1:36" s="296" customFormat="1">
      <c r="A152" s="421" t="s">
        <v>53</v>
      </c>
      <c r="B152" s="422" t="s">
        <v>895</v>
      </c>
      <c r="C152" s="423" t="s">
        <v>112</v>
      </c>
      <c r="D152" s="423" t="s">
        <v>47</v>
      </c>
      <c r="E152" s="424" t="s">
        <v>42</v>
      </c>
      <c r="F152" s="425" t="s">
        <v>43</v>
      </c>
      <c r="G152" s="425">
        <v>4</v>
      </c>
      <c r="H152" s="425" t="s">
        <v>46</v>
      </c>
      <c r="I152" s="425">
        <v>1995</v>
      </c>
      <c r="J152" s="425">
        <v>145</v>
      </c>
      <c r="K152" s="426">
        <f>L152*7.5345</f>
        <v>495864.28125</v>
      </c>
      <c r="L152" s="335">
        <v>65812.5</v>
      </c>
      <c r="M152" s="427" t="s">
        <v>903</v>
      </c>
      <c r="N152" s="428">
        <v>145</v>
      </c>
      <c r="O152" s="429" t="s">
        <v>896</v>
      </c>
      <c r="P152" s="430"/>
      <c r="Q152" s="430"/>
      <c r="R152" s="430"/>
      <c r="S152" s="431"/>
      <c r="T152" s="431"/>
      <c r="U152" s="431"/>
      <c r="V152" s="431"/>
      <c r="W152" s="431"/>
      <c r="X152" s="431"/>
      <c r="Y152" s="294">
        <v>6</v>
      </c>
      <c r="Z152" s="431"/>
      <c r="AA152" s="431"/>
      <c r="AB152" s="431"/>
      <c r="AC152" s="431"/>
      <c r="AD152" s="430"/>
      <c r="AE152" s="432"/>
      <c r="AF152" s="433"/>
      <c r="AG152" s="433"/>
      <c r="AH152" s="432"/>
      <c r="AI152" s="433"/>
      <c r="AJ152" s="434"/>
    </row>
    <row r="153" spans="1:36" s="296" customFormat="1">
      <c r="A153" s="421" t="s">
        <v>53</v>
      </c>
      <c r="B153" s="422" t="s">
        <v>897</v>
      </c>
      <c r="C153" s="423" t="s">
        <v>898</v>
      </c>
      <c r="D153" s="423" t="s">
        <v>47</v>
      </c>
      <c r="E153" s="424" t="s">
        <v>42</v>
      </c>
      <c r="F153" s="425" t="s">
        <v>42</v>
      </c>
      <c r="G153" s="425">
        <v>4</v>
      </c>
      <c r="H153" s="425" t="s">
        <v>738</v>
      </c>
      <c r="I153" s="425"/>
      <c r="J153" s="425">
        <v>250</v>
      </c>
      <c r="K153" s="426">
        <f t="shared" ref="K153:K154" si="3">L153*7.5345</f>
        <v>555669.375</v>
      </c>
      <c r="L153" s="335">
        <v>73750</v>
      </c>
      <c r="M153" s="427" t="s">
        <v>903</v>
      </c>
      <c r="N153" s="428">
        <v>0</v>
      </c>
      <c r="O153" s="435" t="s">
        <v>901</v>
      </c>
      <c r="P153" s="430"/>
      <c r="Q153" s="430"/>
      <c r="R153" s="430"/>
      <c r="S153" s="431"/>
      <c r="T153" s="431"/>
      <c r="U153" s="431"/>
      <c r="V153" s="431"/>
      <c r="W153" s="431"/>
      <c r="X153" s="431"/>
      <c r="Y153" s="294">
        <v>6</v>
      </c>
      <c r="Z153" s="431"/>
      <c r="AA153" s="431"/>
      <c r="AB153" s="431"/>
      <c r="AC153" s="431"/>
      <c r="AD153" s="430"/>
      <c r="AE153" s="432"/>
      <c r="AF153" s="433"/>
      <c r="AG153" s="433"/>
      <c r="AH153" s="432"/>
      <c r="AI153" s="433"/>
      <c r="AJ153" s="434"/>
    </row>
    <row r="154" spans="1:36" s="296" customFormat="1">
      <c r="A154" s="421" t="s">
        <v>53</v>
      </c>
      <c r="B154" s="422" t="s">
        <v>899</v>
      </c>
      <c r="C154" s="423" t="s">
        <v>900</v>
      </c>
      <c r="D154" s="423" t="s">
        <v>47</v>
      </c>
      <c r="E154" s="424" t="s">
        <v>42</v>
      </c>
      <c r="F154" s="425" t="s">
        <v>42</v>
      </c>
      <c r="G154" s="425">
        <v>4</v>
      </c>
      <c r="H154" s="425" t="s">
        <v>738</v>
      </c>
      <c r="I154" s="425"/>
      <c r="J154" s="425">
        <v>440</v>
      </c>
      <c r="K154" s="426">
        <f t="shared" si="3"/>
        <v>787826.15625</v>
      </c>
      <c r="L154" s="335">
        <v>104562.5</v>
      </c>
      <c r="M154" s="427" t="s">
        <v>903</v>
      </c>
      <c r="N154" s="428">
        <v>0</v>
      </c>
      <c r="O154" s="435" t="s">
        <v>902</v>
      </c>
      <c r="P154" s="430"/>
      <c r="Q154" s="430"/>
      <c r="R154" s="430"/>
      <c r="S154" s="431"/>
      <c r="T154" s="431"/>
      <c r="U154" s="431"/>
      <c r="V154" s="431"/>
      <c r="W154" s="431"/>
      <c r="X154" s="431"/>
      <c r="Y154" s="294">
        <v>6</v>
      </c>
      <c r="Z154" s="431"/>
      <c r="AA154" s="431"/>
      <c r="AB154" s="431"/>
      <c r="AC154" s="431"/>
      <c r="AD154" s="430"/>
      <c r="AE154" s="432"/>
      <c r="AF154" s="433"/>
      <c r="AG154" s="433"/>
      <c r="AH154" s="432"/>
      <c r="AI154" s="433"/>
      <c r="AJ154" s="434"/>
    </row>
    <row r="155" spans="1:36" ht="15.75" thickBot="1">
      <c r="A155" s="212"/>
      <c r="B155" s="84"/>
      <c r="C155" s="147"/>
      <c r="D155" s="147"/>
      <c r="E155" s="227"/>
      <c r="F155" s="60"/>
      <c r="G155" s="60"/>
      <c r="H155" s="60"/>
      <c r="I155" s="60"/>
      <c r="J155" s="60"/>
      <c r="K155" s="61"/>
      <c r="L155" s="315"/>
      <c r="M155" s="336"/>
      <c r="N155" s="62"/>
      <c r="O155" s="228"/>
      <c r="P155" s="198"/>
      <c r="Q155" s="198"/>
      <c r="R155" s="198"/>
      <c r="S155" s="229"/>
      <c r="T155" s="229"/>
      <c r="U155" s="229"/>
      <c r="V155" s="229"/>
      <c r="W155" s="229"/>
      <c r="X155" s="229"/>
      <c r="Y155" s="64"/>
      <c r="Z155" s="229"/>
      <c r="AA155" s="229"/>
      <c r="AB155" s="229"/>
      <c r="AC155" s="229"/>
      <c r="AD155" s="198"/>
      <c r="AE155" s="199"/>
      <c r="AF155" s="230"/>
      <c r="AG155" s="230"/>
      <c r="AH155" s="199"/>
      <c r="AI155" s="230"/>
      <c r="AJ155" s="231"/>
    </row>
    <row r="156" spans="1:36">
      <c r="A156" s="459" t="s">
        <v>342</v>
      </c>
      <c r="B156" s="460"/>
      <c r="C156" s="460"/>
      <c r="D156" s="460"/>
      <c r="E156" s="115"/>
      <c r="F156" s="115"/>
      <c r="G156" s="115"/>
      <c r="H156" s="115"/>
      <c r="I156" s="115"/>
      <c r="J156" s="115"/>
      <c r="K156" s="287"/>
      <c r="L156" s="315"/>
      <c r="M156" s="117"/>
      <c r="N156" s="118"/>
      <c r="O156" s="119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96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9">
        <v>190</v>
      </c>
      <c r="K157" s="297">
        <v>545540.63</v>
      </c>
      <c r="L157" s="315">
        <f t="shared" ref="L157:L177" si="4">K157/7.5345</f>
        <v>72405.684517884394</v>
      </c>
      <c r="M157" s="334" t="s">
        <v>799</v>
      </c>
      <c r="N157" s="11" t="s">
        <v>740</v>
      </c>
      <c r="O157" s="96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8"/>
      <c r="AA157" s="148"/>
      <c r="AB157" s="148"/>
      <c r="AC157" s="23"/>
      <c r="AD157" s="22"/>
      <c r="AE157" s="24"/>
      <c r="AF157" s="25"/>
      <c r="AG157" s="25"/>
      <c r="AH157" s="24"/>
      <c r="AI157" s="25"/>
      <c r="AJ157" s="204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9">
        <v>245</v>
      </c>
      <c r="K158" s="297">
        <v>585703.13</v>
      </c>
      <c r="L158" s="315">
        <f t="shared" si="4"/>
        <v>77736.164310836815</v>
      </c>
      <c r="M158" s="334" t="s">
        <v>799</v>
      </c>
      <c r="N158" s="11" t="s">
        <v>741</v>
      </c>
      <c r="O158" s="96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204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9">
        <v>245</v>
      </c>
      <c r="K159" s="297">
        <v>606740.63</v>
      </c>
      <c r="L159" s="315">
        <f t="shared" si="4"/>
        <v>80528.320392859503</v>
      </c>
      <c r="M159" s="334" t="s">
        <v>799</v>
      </c>
      <c r="N159" s="11" t="s">
        <v>419</v>
      </c>
      <c r="O159" s="96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204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9">
        <v>140</v>
      </c>
      <c r="K160" s="297">
        <v>525937.5</v>
      </c>
      <c r="L160" s="315">
        <f t="shared" si="4"/>
        <v>69803.902050567383</v>
      </c>
      <c r="M160" s="334" t="s">
        <v>799</v>
      </c>
      <c r="N160" s="11" t="s">
        <v>92</v>
      </c>
      <c r="O160" s="96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204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9">
        <v>140</v>
      </c>
      <c r="K161" s="297">
        <v>546975</v>
      </c>
      <c r="L161" s="315">
        <f t="shared" si="4"/>
        <v>72596.058132590086</v>
      </c>
      <c r="M161" s="334" t="s">
        <v>799</v>
      </c>
      <c r="N161" s="11" t="s">
        <v>200</v>
      </c>
      <c r="O161" s="96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204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9">
        <v>210</v>
      </c>
      <c r="K162" s="297">
        <v>580921.88</v>
      </c>
      <c r="L162" s="315">
        <f t="shared" si="4"/>
        <v>77101.583383104386</v>
      </c>
      <c r="M162" s="334" t="s">
        <v>799</v>
      </c>
      <c r="N162" s="11" t="s">
        <v>133</v>
      </c>
      <c r="O162" s="96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204"/>
    </row>
    <row r="163" spans="1:36">
      <c r="A163" s="92" t="s">
        <v>40</v>
      </c>
      <c r="B163" s="92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9">
        <v>210</v>
      </c>
      <c r="K163" s="297">
        <v>601959.38</v>
      </c>
      <c r="L163" s="315">
        <f t="shared" si="4"/>
        <v>79893.739465127073</v>
      </c>
      <c r="M163" s="334" t="s">
        <v>799</v>
      </c>
      <c r="N163" s="94" t="s">
        <v>394</v>
      </c>
      <c r="O163" s="258" t="s">
        <v>340</v>
      </c>
      <c r="P163" s="105"/>
      <c r="Q163" s="95"/>
      <c r="R163" s="95"/>
      <c r="S163" s="106"/>
      <c r="T163" s="106"/>
      <c r="U163" s="106"/>
      <c r="V163" s="106"/>
      <c r="W163" s="106"/>
      <c r="X163" s="106"/>
      <c r="Y163" s="22">
        <v>6</v>
      </c>
      <c r="Z163" s="106"/>
      <c r="AA163" s="106"/>
      <c r="AB163" s="106"/>
      <c r="AC163" s="106"/>
      <c r="AD163" s="95"/>
      <c r="AE163" s="150"/>
      <c r="AF163" s="177"/>
      <c r="AG163" s="177"/>
      <c r="AH163" s="150"/>
      <c r="AI163" s="177"/>
      <c r="AJ163" s="205"/>
    </row>
    <row r="164" spans="1:36" ht="15.75" thickBot="1">
      <c r="A164" s="92" t="s">
        <v>40</v>
      </c>
      <c r="B164" s="92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9">
        <v>250</v>
      </c>
      <c r="K164" s="297">
        <v>649293.75</v>
      </c>
      <c r="L164" s="315">
        <f t="shared" si="4"/>
        <v>86176.089986064108</v>
      </c>
      <c r="M164" s="334" t="s">
        <v>799</v>
      </c>
      <c r="N164" s="94" t="s">
        <v>142</v>
      </c>
      <c r="O164" s="258" t="s">
        <v>341</v>
      </c>
      <c r="P164" s="151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207"/>
    </row>
    <row r="165" spans="1:36" ht="15.75" thickBot="1">
      <c r="A165" s="212"/>
      <c r="B165" s="84"/>
      <c r="C165" s="254"/>
      <c r="D165" s="143"/>
      <c r="E165" s="157"/>
      <c r="F165" s="72"/>
      <c r="G165" s="72"/>
      <c r="H165" s="72"/>
      <c r="I165" s="72"/>
      <c r="J165" s="255"/>
      <c r="K165" s="283"/>
      <c r="L165" s="315"/>
      <c r="M165" s="341"/>
      <c r="N165" s="73"/>
      <c r="O165" s="158"/>
      <c r="P165" s="152"/>
      <c r="Q165" s="137"/>
      <c r="R165" s="137"/>
      <c r="S165" s="138"/>
      <c r="T165" s="138"/>
      <c r="U165" s="138"/>
      <c r="V165" s="138"/>
      <c r="W165" s="138"/>
      <c r="X165" s="138"/>
      <c r="Y165" s="137"/>
      <c r="Z165" s="138"/>
      <c r="AA165" s="138"/>
      <c r="AB165" s="138"/>
      <c r="AC165" s="138"/>
      <c r="AD165" s="137"/>
      <c r="AE165" s="139"/>
      <c r="AF165" s="140"/>
      <c r="AG165" s="140"/>
      <c r="AH165" s="139"/>
      <c r="AI165" s="140"/>
      <c r="AJ165" s="184"/>
    </row>
    <row r="166" spans="1:36" s="269" customFormat="1">
      <c r="A166" s="440" t="s">
        <v>694</v>
      </c>
      <c r="B166" s="441"/>
      <c r="C166" s="441"/>
      <c r="D166" s="441"/>
      <c r="E166" s="108"/>
      <c r="F166" s="46"/>
      <c r="G166" s="46"/>
      <c r="H166" s="46"/>
      <c r="I166" s="46"/>
      <c r="J166" s="81"/>
      <c r="K166" s="282"/>
      <c r="L166" s="315"/>
      <c r="M166" s="5"/>
      <c r="N166" s="47"/>
      <c r="O166" s="268"/>
      <c r="P166" s="110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82"/>
    </row>
    <row r="167" spans="1:36">
      <c r="A167" s="6" t="s">
        <v>40</v>
      </c>
      <c r="B167" s="322" t="s">
        <v>769</v>
      </c>
      <c r="C167" s="322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55">
        <v>230</v>
      </c>
      <c r="K167" s="323" t="s">
        <v>775</v>
      </c>
      <c r="L167" s="315">
        <v>129771.8</v>
      </c>
      <c r="M167" s="334" t="s">
        <v>799</v>
      </c>
      <c r="N167" s="73" t="s">
        <v>776</v>
      </c>
      <c r="O167" s="96" t="s">
        <v>778</v>
      </c>
      <c r="P167" s="152"/>
      <c r="Q167" s="137"/>
      <c r="R167" s="137"/>
      <c r="S167" s="138"/>
      <c r="T167" s="138"/>
      <c r="U167" s="138"/>
      <c r="V167" s="138"/>
      <c r="W167" s="138"/>
      <c r="X167" s="138"/>
      <c r="Y167" s="137"/>
      <c r="Z167" s="138"/>
      <c r="AA167" s="138"/>
      <c r="AB167" s="138"/>
      <c r="AC167" s="138"/>
      <c r="AD167" s="137"/>
      <c r="AE167" s="139"/>
      <c r="AF167" s="140"/>
      <c r="AG167" s="140"/>
      <c r="AH167" s="139"/>
      <c r="AI167" s="140"/>
      <c r="AJ167" s="184"/>
    </row>
    <row r="168" spans="1:36">
      <c r="A168" s="6" t="s">
        <v>40</v>
      </c>
      <c r="B168" s="324" t="s">
        <v>771</v>
      </c>
      <c r="C168" s="322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55">
        <v>280</v>
      </c>
      <c r="K168" s="321">
        <v>1161843.75</v>
      </c>
      <c r="L168" s="315">
        <f t="shared" ref="L168:L169" si="5">K168/7.5345</f>
        <v>154203.16543898068</v>
      </c>
      <c r="M168" s="334" t="s">
        <v>799</v>
      </c>
      <c r="N168" s="73" t="s">
        <v>777</v>
      </c>
      <c r="O168" s="96" t="s">
        <v>779</v>
      </c>
      <c r="P168" s="152"/>
      <c r="Q168" s="137"/>
      <c r="R168" s="137"/>
      <c r="S168" s="138"/>
      <c r="T168" s="138"/>
      <c r="U168" s="138"/>
      <c r="V168" s="138"/>
      <c r="W168" s="138"/>
      <c r="X168" s="138"/>
      <c r="Y168" s="137"/>
      <c r="Z168" s="138"/>
      <c r="AA168" s="138"/>
      <c r="AB168" s="138"/>
      <c r="AC168" s="138"/>
      <c r="AD168" s="137"/>
      <c r="AE168" s="139"/>
      <c r="AF168" s="140"/>
      <c r="AG168" s="140"/>
      <c r="AH168" s="139"/>
      <c r="AI168" s="140"/>
      <c r="AJ168" s="184"/>
    </row>
    <row r="169" spans="1:36">
      <c r="A169" s="6" t="s">
        <v>40</v>
      </c>
      <c r="B169" s="324" t="s">
        <v>772</v>
      </c>
      <c r="C169" s="322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55">
        <v>220</v>
      </c>
      <c r="K169" s="321">
        <v>894093.75</v>
      </c>
      <c r="L169" s="315">
        <f t="shared" si="5"/>
        <v>118666.63348596456</v>
      </c>
      <c r="M169" s="334" t="s">
        <v>799</v>
      </c>
      <c r="N169" s="73" t="s">
        <v>434</v>
      </c>
      <c r="O169" s="96" t="s">
        <v>780</v>
      </c>
      <c r="P169" s="152"/>
      <c r="Q169" s="137"/>
      <c r="R169" s="137"/>
      <c r="S169" s="138"/>
      <c r="T169" s="138"/>
      <c r="U169" s="138"/>
      <c r="V169" s="138"/>
      <c r="W169" s="138"/>
      <c r="X169" s="138"/>
      <c r="Y169" s="137"/>
      <c r="Z169" s="138"/>
      <c r="AA169" s="138"/>
      <c r="AB169" s="138"/>
      <c r="AC169" s="138"/>
      <c r="AD169" s="137"/>
      <c r="AE169" s="139"/>
      <c r="AF169" s="140"/>
      <c r="AG169" s="140"/>
      <c r="AH169" s="139"/>
      <c r="AI169" s="140"/>
      <c r="AJ169" s="184"/>
    </row>
    <row r="170" spans="1:36" ht="14.25" customHeight="1">
      <c r="A170" s="6" t="s">
        <v>40</v>
      </c>
      <c r="B170" s="7" t="s">
        <v>695</v>
      </c>
      <c r="C170" s="8" t="s">
        <v>696</v>
      </c>
      <c r="D170" s="8" t="s">
        <v>47</v>
      </c>
      <c r="E170" s="29" t="s">
        <v>42</v>
      </c>
      <c r="F170" s="9" t="s">
        <v>43</v>
      </c>
      <c r="G170" s="9">
        <v>4</v>
      </c>
      <c r="H170" s="72" t="s">
        <v>763</v>
      </c>
      <c r="I170" s="72">
        <v>0</v>
      </c>
      <c r="J170" s="255">
        <v>135</v>
      </c>
      <c r="K170" s="321">
        <v>1091559.375</v>
      </c>
      <c r="L170" s="315">
        <f t="shared" si="4"/>
        <v>144874.82580131394</v>
      </c>
      <c r="M170" s="334" t="s">
        <v>799</v>
      </c>
      <c r="N170" s="73">
        <v>0</v>
      </c>
      <c r="O170" s="96" t="s">
        <v>697</v>
      </c>
      <c r="P170" s="152"/>
      <c r="Q170" s="137"/>
      <c r="R170" s="137"/>
      <c r="S170" s="138"/>
      <c r="T170" s="138"/>
      <c r="U170" s="138"/>
      <c r="V170" s="138"/>
      <c r="W170" s="138"/>
      <c r="X170" s="138"/>
      <c r="Y170" s="22">
        <v>6</v>
      </c>
      <c r="Z170" s="138"/>
      <c r="AA170" s="138"/>
      <c r="AB170" s="138"/>
      <c r="AC170" s="138"/>
      <c r="AD170" s="137"/>
      <c r="AE170" s="139"/>
      <c r="AF170" s="140"/>
      <c r="AG170" s="140"/>
      <c r="AH170" s="139"/>
      <c r="AI170" s="140"/>
      <c r="AJ170" s="184"/>
    </row>
    <row r="171" spans="1:36" ht="15.75" thickBot="1">
      <c r="A171" s="212"/>
      <c r="B171" s="84"/>
      <c r="C171" s="254"/>
      <c r="D171" s="143"/>
      <c r="E171" s="157"/>
      <c r="F171" s="72"/>
      <c r="G171" s="72"/>
      <c r="H171" s="72"/>
      <c r="I171" s="72"/>
      <c r="J171" s="255"/>
      <c r="K171" s="283"/>
      <c r="L171" s="315"/>
      <c r="M171" s="341"/>
      <c r="N171" s="73"/>
      <c r="O171" s="158"/>
      <c r="P171" s="152"/>
      <c r="Q171" s="137"/>
      <c r="R171" s="137"/>
      <c r="S171" s="138"/>
      <c r="T171" s="138"/>
      <c r="U171" s="138"/>
      <c r="V171" s="138"/>
      <c r="W171" s="138"/>
      <c r="X171" s="138"/>
      <c r="Y171" s="137"/>
      <c r="Z171" s="138"/>
      <c r="AA171" s="138"/>
      <c r="AB171" s="138"/>
      <c r="AC171" s="138"/>
      <c r="AD171" s="137"/>
      <c r="AE171" s="139"/>
      <c r="AF171" s="140"/>
      <c r="AG171" s="140"/>
      <c r="AH171" s="139"/>
      <c r="AI171" s="140"/>
      <c r="AJ171" s="184"/>
    </row>
    <row r="172" spans="1:36">
      <c r="A172" s="446" t="s">
        <v>877</v>
      </c>
      <c r="B172" s="447"/>
      <c r="C172" s="448"/>
      <c r="D172" s="90"/>
      <c r="E172" s="108"/>
      <c r="F172" s="46"/>
      <c r="G172" s="46"/>
      <c r="H172" s="46"/>
      <c r="I172" s="46"/>
      <c r="J172" s="81"/>
      <c r="K172" s="282"/>
      <c r="L172" s="315"/>
      <c r="M172" s="5"/>
      <c r="N172" s="47"/>
      <c r="O172" s="109"/>
      <c r="P172" s="152"/>
      <c r="Q172" s="137"/>
      <c r="R172" s="137"/>
      <c r="S172" s="138"/>
      <c r="T172" s="138"/>
      <c r="U172" s="138"/>
      <c r="V172" s="138"/>
      <c r="W172" s="138"/>
      <c r="X172" s="138"/>
      <c r="Y172" s="137"/>
      <c r="Z172" s="138"/>
      <c r="AA172" s="138"/>
      <c r="AB172" s="138"/>
      <c r="AC172" s="138"/>
      <c r="AD172" s="137"/>
      <c r="AE172" s="139"/>
      <c r="AF172" s="140"/>
      <c r="AG172" s="140"/>
      <c r="AH172" s="139"/>
      <c r="AI172" s="140"/>
      <c r="AJ172" s="184"/>
    </row>
    <row r="173" spans="1:36">
      <c r="A173" s="6" t="s">
        <v>53</v>
      </c>
      <c r="B173" s="92" t="s">
        <v>866</v>
      </c>
      <c r="C173" s="92" t="s">
        <v>868</v>
      </c>
      <c r="D173" s="8" t="s">
        <v>611</v>
      </c>
      <c r="E173" s="29" t="s">
        <v>42</v>
      </c>
      <c r="F173" s="9" t="s">
        <v>43</v>
      </c>
      <c r="G173" s="9">
        <v>2</v>
      </c>
      <c r="H173" s="9" t="s">
        <v>28</v>
      </c>
      <c r="I173" s="9">
        <v>2998</v>
      </c>
      <c r="J173" s="9">
        <v>245</v>
      </c>
      <c r="K173" s="93">
        <f>L173*7.5345</f>
        <v>887400.07393499999</v>
      </c>
      <c r="L173" s="315">
        <f>117778.23</f>
        <v>117778.23</v>
      </c>
      <c r="M173" s="409" t="s">
        <v>869</v>
      </c>
      <c r="N173" s="73" t="s">
        <v>603</v>
      </c>
      <c r="O173" s="158" t="s">
        <v>870</v>
      </c>
      <c r="P173" s="152"/>
      <c r="Q173" s="137"/>
      <c r="R173" s="137"/>
      <c r="S173" s="138"/>
      <c r="T173" s="138"/>
      <c r="U173" s="138"/>
      <c r="V173" s="138"/>
      <c r="W173" s="138"/>
      <c r="X173" s="138"/>
      <c r="Y173" s="137">
        <v>6</v>
      </c>
      <c r="Z173" s="138"/>
      <c r="AA173" s="138"/>
      <c r="AB173" s="138"/>
      <c r="AC173" s="138"/>
      <c r="AD173" s="137"/>
      <c r="AE173" s="139"/>
      <c r="AF173" s="140"/>
      <c r="AG173" s="140"/>
      <c r="AH173" s="139"/>
      <c r="AI173" s="140"/>
      <c r="AJ173" s="184"/>
    </row>
    <row r="174" spans="1:36">
      <c r="A174" s="6" t="s">
        <v>53</v>
      </c>
      <c r="B174" s="7" t="s">
        <v>612</v>
      </c>
      <c r="C174" s="8" t="s">
        <v>267</v>
      </c>
      <c r="D174" s="8" t="s">
        <v>611</v>
      </c>
      <c r="E174" s="29" t="s">
        <v>42</v>
      </c>
      <c r="F174" s="9" t="s">
        <v>43</v>
      </c>
      <c r="G174" s="9">
        <v>2</v>
      </c>
      <c r="H174" s="9" t="s">
        <v>28</v>
      </c>
      <c r="I174" s="9">
        <v>2998</v>
      </c>
      <c r="J174" s="89">
        <v>245</v>
      </c>
      <c r="K174" s="297">
        <v>916087.5</v>
      </c>
      <c r="L174" s="315">
        <f>K174/7.5345</f>
        <v>121585.70575353374</v>
      </c>
      <c r="M174" s="334" t="s">
        <v>799</v>
      </c>
      <c r="N174" s="11" t="s">
        <v>616</v>
      </c>
      <c r="O174" s="96" t="s">
        <v>872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26"/>
    </row>
    <row r="175" spans="1:36">
      <c r="A175" s="6" t="s">
        <v>53</v>
      </c>
      <c r="B175" s="7" t="s">
        <v>613</v>
      </c>
      <c r="C175" s="8" t="s">
        <v>160</v>
      </c>
      <c r="D175" s="8" t="s">
        <v>611</v>
      </c>
      <c r="E175" s="29" t="s">
        <v>42</v>
      </c>
      <c r="F175" s="9" t="s">
        <v>43</v>
      </c>
      <c r="G175" s="9">
        <v>2</v>
      </c>
      <c r="H175" s="78" t="s">
        <v>28</v>
      </c>
      <c r="I175" s="9">
        <v>4395</v>
      </c>
      <c r="J175" s="89">
        <v>390</v>
      </c>
      <c r="K175" s="297">
        <v>1113075</v>
      </c>
      <c r="L175" s="315">
        <f t="shared" ref="L175" si="6">K175/7.5345</f>
        <v>147730.43997610989</v>
      </c>
      <c r="M175" s="334" t="s">
        <v>799</v>
      </c>
      <c r="N175" s="11" t="s">
        <v>615</v>
      </c>
      <c r="O175" s="96" t="s">
        <v>617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26"/>
    </row>
    <row r="176" spans="1:36">
      <c r="A176" s="6" t="s">
        <v>53</v>
      </c>
      <c r="B176" s="7" t="s">
        <v>867</v>
      </c>
      <c r="C176" s="8" t="s">
        <v>161</v>
      </c>
      <c r="D176" s="8" t="s">
        <v>611</v>
      </c>
      <c r="E176" s="29" t="s">
        <v>42</v>
      </c>
      <c r="F176" s="9" t="s">
        <v>43</v>
      </c>
      <c r="G176" s="9">
        <v>2</v>
      </c>
      <c r="H176" s="78" t="s">
        <v>46</v>
      </c>
      <c r="I176" s="9">
        <v>2993</v>
      </c>
      <c r="J176" s="89">
        <v>250</v>
      </c>
      <c r="K176" s="93">
        <f>L176*7.5345</f>
        <v>945731.26879500004</v>
      </c>
      <c r="L176" s="315">
        <f>125520.11</f>
        <v>125520.11</v>
      </c>
      <c r="M176" s="334" t="s">
        <v>869</v>
      </c>
      <c r="N176" s="11" t="s">
        <v>377</v>
      </c>
      <c r="O176" s="96" t="s">
        <v>871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614</v>
      </c>
      <c r="C177" s="8" t="s">
        <v>281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4395</v>
      </c>
      <c r="J177" s="89">
        <v>441</v>
      </c>
      <c r="K177" s="297">
        <v>1328709.3799999999</v>
      </c>
      <c r="L177" s="315">
        <f t="shared" si="4"/>
        <v>176350.04048045655</v>
      </c>
      <c r="M177" s="334" t="s">
        <v>799</v>
      </c>
      <c r="N177" s="11" t="s">
        <v>397</v>
      </c>
      <c r="O177" s="96" t="s">
        <v>618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 ht="15.75" thickBot="1">
      <c r="A178" s="120"/>
      <c r="B178" s="121"/>
      <c r="C178" s="122"/>
      <c r="D178" s="122"/>
      <c r="E178" s="123"/>
      <c r="F178" s="32"/>
      <c r="G178" s="32"/>
      <c r="H178" s="32"/>
      <c r="I178" s="32"/>
      <c r="J178" s="33"/>
      <c r="K178" s="300"/>
      <c r="L178" s="315"/>
      <c r="M178" s="4"/>
      <c r="N178" s="86"/>
      <c r="O178" s="124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74"/>
    </row>
    <row r="179" spans="1:36">
      <c r="A179" s="446" t="s">
        <v>878</v>
      </c>
      <c r="B179" s="447"/>
      <c r="C179" s="448"/>
      <c r="D179" s="90"/>
      <c r="E179" s="108"/>
      <c r="F179" s="46"/>
      <c r="G179" s="46"/>
      <c r="H179" s="46"/>
      <c r="I179" s="46"/>
      <c r="J179" s="81"/>
      <c r="K179" s="282"/>
      <c r="L179" s="315"/>
      <c r="M179" s="5"/>
      <c r="N179" s="47"/>
      <c r="O179" s="109"/>
      <c r="P179" s="152"/>
      <c r="Q179" s="137"/>
      <c r="R179" s="137"/>
      <c r="S179" s="138"/>
      <c r="T179" s="138"/>
      <c r="U179" s="138"/>
      <c r="V179" s="138"/>
      <c r="W179" s="138"/>
      <c r="X179" s="138"/>
      <c r="Y179" s="137"/>
      <c r="Z179" s="138"/>
      <c r="AA179" s="138"/>
      <c r="AB179" s="138"/>
      <c r="AC179" s="138"/>
      <c r="AD179" s="137"/>
      <c r="AE179" s="139"/>
      <c r="AF179" s="140"/>
      <c r="AG179" s="140"/>
      <c r="AH179" s="139"/>
      <c r="AI179" s="140"/>
      <c r="AJ179" s="184"/>
    </row>
    <row r="180" spans="1:36">
      <c r="A180" s="6" t="s">
        <v>53</v>
      </c>
      <c r="B180" s="7" t="s">
        <v>476</v>
      </c>
      <c r="C180" s="8" t="s">
        <v>265</v>
      </c>
      <c r="D180" s="8" t="s">
        <v>77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2998</v>
      </c>
      <c r="J180" s="89">
        <v>245</v>
      </c>
      <c r="K180" s="297">
        <f>L180*7.5345</f>
        <v>822375.07858500001</v>
      </c>
      <c r="L180" s="315">
        <v>109147.93</v>
      </c>
      <c r="M180" s="334" t="s">
        <v>799</v>
      </c>
      <c r="N180" s="11" t="s">
        <v>396</v>
      </c>
      <c r="O180" s="96" t="s">
        <v>875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477</v>
      </c>
      <c r="C181" s="8" t="s">
        <v>267</v>
      </c>
      <c r="D181" s="8" t="s">
        <v>77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2998</v>
      </c>
      <c r="J181" s="89">
        <v>245</v>
      </c>
      <c r="K181" s="297">
        <f t="shared" ref="K181:K184" si="7">L181*7.5345</f>
        <v>851062.46129999997</v>
      </c>
      <c r="L181" s="315">
        <v>112955.4</v>
      </c>
      <c r="M181" s="334" t="s">
        <v>799</v>
      </c>
      <c r="N181" s="11" t="s">
        <v>481</v>
      </c>
      <c r="O181" s="96" t="s">
        <v>876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478</v>
      </c>
      <c r="C182" s="8" t="s">
        <v>160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4395</v>
      </c>
      <c r="J182" s="89">
        <v>390</v>
      </c>
      <c r="K182" s="297">
        <f t="shared" si="7"/>
        <v>1048050.0048300001</v>
      </c>
      <c r="L182" s="315">
        <v>139100.14000000001</v>
      </c>
      <c r="M182" s="334" t="s">
        <v>799</v>
      </c>
      <c r="N182" s="11" t="s">
        <v>873</v>
      </c>
      <c r="O182" s="96" t="s">
        <v>482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479</v>
      </c>
      <c r="C183" s="8" t="s">
        <v>281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4395</v>
      </c>
      <c r="J183" s="89">
        <v>441</v>
      </c>
      <c r="K183" s="297">
        <f t="shared" si="7"/>
        <v>1263684.38103</v>
      </c>
      <c r="L183" s="315">
        <v>167719.74</v>
      </c>
      <c r="M183" s="334" t="s">
        <v>799</v>
      </c>
      <c r="N183" s="11" t="s">
        <v>874</v>
      </c>
      <c r="O183" s="96" t="s">
        <v>483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480</v>
      </c>
      <c r="C184" s="8" t="s">
        <v>161</v>
      </c>
      <c r="D184" s="8" t="s">
        <v>77</v>
      </c>
      <c r="E184" s="29" t="s">
        <v>42</v>
      </c>
      <c r="F184" s="9" t="s">
        <v>43</v>
      </c>
      <c r="G184" s="9">
        <v>2</v>
      </c>
      <c r="H184" s="9" t="s">
        <v>46</v>
      </c>
      <c r="I184" s="9">
        <v>2993</v>
      </c>
      <c r="J184" s="89">
        <v>250</v>
      </c>
      <c r="K184" s="297">
        <f t="shared" si="7"/>
        <v>880706.27344500006</v>
      </c>
      <c r="L184" s="315">
        <v>116889.81</v>
      </c>
      <c r="M184" s="334" t="s">
        <v>799</v>
      </c>
      <c r="N184" s="11" t="s">
        <v>392</v>
      </c>
      <c r="O184" s="96" t="s">
        <v>484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159"/>
      <c r="B185" s="160"/>
      <c r="C185" s="161"/>
      <c r="D185" s="161"/>
      <c r="E185" s="213"/>
      <c r="F185" s="162"/>
      <c r="G185" s="162"/>
      <c r="H185" s="162"/>
      <c r="I185" s="162"/>
      <c r="J185" s="298"/>
      <c r="K185" s="301"/>
      <c r="L185" s="315"/>
      <c r="M185" s="214"/>
      <c r="N185" s="45"/>
      <c r="O185" s="215"/>
      <c r="P185" s="153"/>
      <c r="Q185" s="154"/>
      <c r="R185" s="154"/>
      <c r="S185" s="155"/>
      <c r="T185" s="155"/>
      <c r="U185" s="155"/>
      <c r="V185" s="155"/>
      <c r="W185" s="155"/>
      <c r="X185" s="155"/>
      <c r="Y185" s="154"/>
      <c r="Z185" s="155"/>
      <c r="AA185" s="155"/>
      <c r="AB185" s="155"/>
      <c r="AC185" s="155"/>
      <c r="AD185" s="154"/>
      <c r="AE185" s="156"/>
      <c r="AF185" s="208"/>
      <c r="AG185" s="208"/>
      <c r="AH185" s="156"/>
      <c r="AI185" s="208"/>
      <c r="AJ185" s="209"/>
    </row>
    <row r="186" spans="1:36" ht="15.75" thickBot="1">
      <c r="A186" s="446" t="s">
        <v>879</v>
      </c>
      <c r="B186" s="447"/>
      <c r="C186" s="448"/>
      <c r="D186" s="143"/>
      <c r="E186" s="157"/>
      <c r="F186" s="72"/>
      <c r="G186" s="72"/>
      <c r="H186" s="72"/>
      <c r="I186" s="72"/>
      <c r="J186" s="255"/>
      <c r="K186" s="283"/>
      <c r="L186" s="315"/>
      <c r="M186" s="341"/>
      <c r="N186" s="73"/>
      <c r="O186" s="158"/>
      <c r="P186" s="152"/>
      <c r="Q186" s="137"/>
      <c r="R186" s="137"/>
      <c r="S186" s="138"/>
      <c r="T186" s="138"/>
      <c r="U186" s="138"/>
      <c r="V186" s="138"/>
      <c r="W186" s="138"/>
      <c r="X186" s="138"/>
      <c r="Y186" s="137"/>
      <c r="Z186" s="138"/>
      <c r="AA186" s="138"/>
      <c r="AB186" s="138"/>
      <c r="AC186" s="138"/>
      <c r="AD186" s="137"/>
      <c r="AE186" s="139"/>
      <c r="AF186" s="140"/>
      <c r="AG186" s="140"/>
      <c r="AH186" s="139"/>
      <c r="AI186" s="140"/>
      <c r="AJ186" s="184"/>
    </row>
    <row r="187" spans="1:36">
      <c r="A187" s="6" t="s">
        <v>53</v>
      </c>
      <c r="B187" s="7" t="s">
        <v>262</v>
      </c>
      <c r="C187" s="8" t="s">
        <v>265</v>
      </c>
      <c r="D187" s="8" t="s">
        <v>266</v>
      </c>
      <c r="E187" s="29" t="s">
        <v>42</v>
      </c>
      <c r="F187" s="9" t="s">
        <v>43</v>
      </c>
      <c r="G187" s="9">
        <v>4</v>
      </c>
      <c r="H187" s="78" t="s">
        <v>28</v>
      </c>
      <c r="I187" s="9">
        <v>2998</v>
      </c>
      <c r="J187" s="89">
        <v>245</v>
      </c>
      <c r="K187" s="297">
        <f>L187*7.5345</f>
        <v>797512.50945000013</v>
      </c>
      <c r="L187" s="315">
        <v>105848.1</v>
      </c>
      <c r="M187" s="334" t="s">
        <v>799</v>
      </c>
      <c r="N187" s="11" t="s">
        <v>603</v>
      </c>
      <c r="O187" s="96" t="s">
        <v>881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263</v>
      </c>
      <c r="C188" s="8" t="s">
        <v>267</v>
      </c>
      <c r="D188" s="8" t="s">
        <v>266</v>
      </c>
      <c r="E188" s="29" t="s">
        <v>42</v>
      </c>
      <c r="F188" s="9" t="s">
        <v>43</v>
      </c>
      <c r="G188" s="9">
        <v>4</v>
      </c>
      <c r="H188" s="9" t="s">
        <v>28</v>
      </c>
      <c r="I188" s="9">
        <v>2998</v>
      </c>
      <c r="J188" s="89">
        <v>245</v>
      </c>
      <c r="K188" s="297">
        <f t="shared" ref="K188:K191" si="8">L188*7.5345</f>
        <v>826200.04285500001</v>
      </c>
      <c r="L188" s="315">
        <v>109655.59</v>
      </c>
      <c r="M188" s="334" t="s">
        <v>799</v>
      </c>
      <c r="N188" s="11" t="s">
        <v>607</v>
      </c>
      <c r="O188" s="96" t="s">
        <v>882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264</v>
      </c>
      <c r="C189" s="8" t="s">
        <v>160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4395</v>
      </c>
      <c r="J189" s="89">
        <v>390</v>
      </c>
      <c r="K189" s="297">
        <f t="shared" si="8"/>
        <v>1023187.435695</v>
      </c>
      <c r="L189" s="315">
        <v>135800.31</v>
      </c>
      <c r="M189" s="334" t="s">
        <v>799</v>
      </c>
      <c r="N189" s="11" t="s">
        <v>608</v>
      </c>
      <c r="O189" s="96" t="s">
        <v>485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398</v>
      </c>
      <c r="C190" s="8" t="s">
        <v>161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46</v>
      </c>
      <c r="I190" s="9">
        <v>2993</v>
      </c>
      <c r="J190" s="89">
        <v>250</v>
      </c>
      <c r="K190" s="297">
        <f t="shared" si="8"/>
        <v>855843.77965500008</v>
      </c>
      <c r="L190" s="315">
        <v>113589.99</v>
      </c>
      <c r="M190" s="334" t="s">
        <v>799</v>
      </c>
      <c r="N190" s="11" t="s">
        <v>134</v>
      </c>
      <c r="O190" s="96" t="s">
        <v>486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280</v>
      </c>
      <c r="C191" s="8" t="s">
        <v>281</v>
      </c>
      <c r="D191" s="8" t="s">
        <v>266</v>
      </c>
      <c r="E191" s="29" t="s">
        <v>42</v>
      </c>
      <c r="F191" s="9" t="s">
        <v>43</v>
      </c>
      <c r="G191" s="9">
        <v>4</v>
      </c>
      <c r="H191" s="9" t="s">
        <v>28</v>
      </c>
      <c r="I191" s="9">
        <v>4395</v>
      </c>
      <c r="J191" s="89">
        <v>441</v>
      </c>
      <c r="K191" s="297">
        <f t="shared" si="8"/>
        <v>1238821.811895</v>
      </c>
      <c r="L191" s="315">
        <v>164419.91</v>
      </c>
      <c r="M191" s="334" t="s">
        <v>799</v>
      </c>
      <c r="N191" s="11" t="s">
        <v>880</v>
      </c>
      <c r="O191" s="96" t="s">
        <v>487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 ht="15.75" thickBot="1">
      <c r="A192" s="159"/>
      <c r="B192" s="160"/>
      <c r="C192" s="161"/>
      <c r="D192" s="161"/>
      <c r="E192" s="162"/>
      <c r="F192" s="162"/>
      <c r="G192" s="162"/>
      <c r="H192" s="162"/>
      <c r="I192" s="162"/>
      <c r="J192" s="298"/>
      <c r="K192" s="301"/>
      <c r="L192" s="315"/>
      <c r="M192" s="342"/>
      <c r="N192" s="45"/>
      <c r="O192" s="163"/>
      <c r="P192" s="164"/>
      <c r="Q192" s="165"/>
      <c r="R192" s="165"/>
      <c r="S192" s="166"/>
      <c r="T192" s="166"/>
      <c r="U192" s="166"/>
      <c r="V192" s="166"/>
      <c r="W192" s="166"/>
      <c r="X192" s="166"/>
      <c r="Y192" s="165"/>
      <c r="Z192" s="166"/>
      <c r="AA192" s="166"/>
      <c r="AB192" s="166"/>
      <c r="AC192" s="166"/>
      <c r="AD192" s="165"/>
      <c r="AE192" s="167"/>
      <c r="AF192" s="210"/>
      <c r="AG192" s="210"/>
      <c r="AH192" s="167"/>
      <c r="AI192" s="210"/>
      <c r="AJ192" s="211"/>
    </row>
    <row r="193" spans="1:36" ht="15.75" thickBot="1">
      <c r="A193" s="159"/>
      <c r="B193" s="160"/>
      <c r="C193" s="161"/>
      <c r="D193" s="161"/>
      <c r="E193" s="162"/>
      <c r="F193" s="162"/>
      <c r="G193" s="162"/>
      <c r="H193" s="162"/>
      <c r="I193" s="162"/>
      <c r="J193" s="298"/>
      <c r="K193" s="301"/>
      <c r="L193" s="315"/>
      <c r="M193" s="342"/>
      <c r="N193" s="45"/>
      <c r="O193" s="163"/>
      <c r="P193" s="164"/>
      <c r="Q193" s="165"/>
      <c r="R193" s="165"/>
      <c r="S193" s="166"/>
      <c r="T193" s="166"/>
      <c r="U193" s="166"/>
      <c r="V193" s="166"/>
      <c r="W193" s="166"/>
      <c r="X193" s="166"/>
      <c r="Y193" s="165"/>
      <c r="Z193" s="166"/>
      <c r="AA193" s="166"/>
      <c r="AB193" s="166"/>
      <c r="AC193" s="166"/>
      <c r="AD193" s="165"/>
      <c r="AE193" s="167"/>
      <c r="AF193" s="210"/>
      <c r="AG193" s="210"/>
      <c r="AH193" s="167"/>
      <c r="AI193" s="210"/>
      <c r="AJ193" s="211"/>
    </row>
    <row r="194" spans="1:36">
      <c r="A194" s="446" t="s">
        <v>700</v>
      </c>
      <c r="B194" s="447"/>
      <c r="C194" s="447"/>
      <c r="D194" s="447"/>
      <c r="E194" s="72"/>
      <c r="F194" s="72"/>
      <c r="G194" s="72"/>
      <c r="H194" s="72"/>
      <c r="I194" s="72"/>
      <c r="J194" s="255"/>
      <c r="K194" s="283"/>
      <c r="L194" s="315"/>
      <c r="M194" s="340"/>
      <c r="N194" s="73"/>
      <c r="O194" s="74"/>
      <c r="P194" s="152"/>
      <c r="Q194" s="137"/>
      <c r="R194" s="137"/>
      <c r="S194" s="138"/>
      <c r="T194" s="138"/>
      <c r="U194" s="138"/>
      <c r="V194" s="138"/>
      <c r="W194" s="138"/>
      <c r="X194" s="138"/>
      <c r="Y194" s="137">
        <v>6</v>
      </c>
      <c r="Z194" s="138"/>
      <c r="AA194" s="138"/>
      <c r="AB194" s="138"/>
      <c r="AC194" s="138"/>
      <c r="AD194" s="137"/>
      <c r="AE194" s="139"/>
      <c r="AF194" s="140"/>
      <c r="AG194" s="140"/>
      <c r="AH194" s="139"/>
      <c r="AI194" s="140"/>
      <c r="AJ194" s="184"/>
    </row>
    <row r="195" spans="1:36">
      <c r="A195" s="6" t="s">
        <v>53</v>
      </c>
      <c r="B195" s="7" t="s">
        <v>701</v>
      </c>
      <c r="C195" s="8" t="s">
        <v>54</v>
      </c>
      <c r="D195" s="8" t="s">
        <v>55</v>
      </c>
      <c r="E195" s="9" t="s">
        <v>42</v>
      </c>
      <c r="F195" s="9" t="s">
        <v>56</v>
      </c>
      <c r="G195" s="9">
        <v>5</v>
      </c>
      <c r="H195" s="9" t="s">
        <v>28</v>
      </c>
      <c r="I195" s="9">
        <v>1499</v>
      </c>
      <c r="J195" s="89">
        <v>100</v>
      </c>
      <c r="K195" s="93">
        <v>294525</v>
      </c>
      <c r="L195" s="315">
        <f t="shared" ref="L195:L263" si="9">K195/7.5345</f>
        <v>39090.185148317738</v>
      </c>
      <c r="M195" s="334" t="s">
        <v>799</v>
      </c>
      <c r="N195" s="11" t="s">
        <v>99</v>
      </c>
      <c r="O195" s="40" t="s">
        <v>702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750</v>
      </c>
      <c r="C196" s="8" t="s">
        <v>755</v>
      </c>
      <c r="D196" s="8" t="s">
        <v>55</v>
      </c>
      <c r="E196" s="9" t="s">
        <v>42</v>
      </c>
      <c r="F196" s="9" t="s">
        <v>56</v>
      </c>
      <c r="G196" s="9">
        <v>5</v>
      </c>
      <c r="H196" s="9" t="s">
        <v>28</v>
      </c>
      <c r="I196" s="9">
        <v>1499</v>
      </c>
      <c r="J196" s="89">
        <v>115</v>
      </c>
      <c r="K196" s="93">
        <v>310781.25</v>
      </c>
      <c r="L196" s="315">
        <f t="shared" si="9"/>
        <v>41247.760302608003</v>
      </c>
      <c r="M196" s="334" t="s">
        <v>799</v>
      </c>
      <c r="N196" s="11" t="s">
        <v>84</v>
      </c>
      <c r="O196" s="40" t="s">
        <v>702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/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703</v>
      </c>
      <c r="C197" s="8" t="s">
        <v>756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1998</v>
      </c>
      <c r="J197" s="89">
        <v>150</v>
      </c>
      <c r="K197" s="93">
        <v>359550</v>
      </c>
      <c r="L197" s="315">
        <f t="shared" si="9"/>
        <v>47720.485765478792</v>
      </c>
      <c r="M197" s="334" t="s">
        <v>799</v>
      </c>
      <c r="N197" s="11" t="s">
        <v>704</v>
      </c>
      <c r="O197" s="40" t="s">
        <v>705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751</v>
      </c>
      <c r="C198" s="8" t="s">
        <v>757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9">
        <v>100</v>
      </c>
      <c r="K198" s="93">
        <v>353812.5</v>
      </c>
      <c r="L198" s="315">
        <f t="shared" si="9"/>
        <v>46958.988652199878</v>
      </c>
      <c r="M198" s="334" t="s">
        <v>799</v>
      </c>
      <c r="N198" s="11" t="s">
        <v>765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752</v>
      </c>
      <c r="C199" s="8" t="s">
        <v>758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9">
        <v>110</v>
      </c>
      <c r="K199" s="93">
        <v>372937.5</v>
      </c>
      <c r="L199" s="315">
        <f t="shared" si="9"/>
        <v>49497.312363129604</v>
      </c>
      <c r="M199" s="334" t="s">
        <v>799</v>
      </c>
      <c r="N199" s="11" t="s">
        <v>766</v>
      </c>
      <c r="O199" s="40" t="s">
        <v>767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/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753</v>
      </c>
      <c r="C200" s="8" t="s">
        <v>759</v>
      </c>
      <c r="D200" s="8" t="s">
        <v>55</v>
      </c>
      <c r="E200" s="9" t="s">
        <v>42</v>
      </c>
      <c r="F200" s="9"/>
      <c r="G200" s="9">
        <v>5</v>
      </c>
      <c r="H200" s="9" t="s">
        <v>763</v>
      </c>
      <c r="I200" s="9">
        <v>0</v>
      </c>
      <c r="J200" s="89" t="s">
        <v>764</v>
      </c>
      <c r="K200" s="93">
        <v>413100</v>
      </c>
      <c r="L200" s="315">
        <f t="shared" si="9"/>
        <v>54827.792156082018</v>
      </c>
      <c r="M200" s="334" t="s">
        <v>799</v>
      </c>
      <c r="N200" s="11">
        <v>0</v>
      </c>
      <c r="O200" s="40" t="s">
        <v>768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706</v>
      </c>
      <c r="C201" s="8" t="s">
        <v>760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46</v>
      </c>
      <c r="I201" s="9">
        <v>1995</v>
      </c>
      <c r="J201" s="89">
        <v>110</v>
      </c>
      <c r="K201" s="93">
        <v>306956.25</v>
      </c>
      <c r="L201" s="315">
        <f t="shared" si="9"/>
        <v>40740.095560422058</v>
      </c>
      <c r="M201" s="334" t="s">
        <v>799</v>
      </c>
      <c r="N201" s="11" t="s">
        <v>87</v>
      </c>
      <c r="O201" s="40" t="s">
        <v>708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754</v>
      </c>
      <c r="C202" s="8" t="s">
        <v>761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46</v>
      </c>
      <c r="I202" s="9">
        <v>1995</v>
      </c>
      <c r="J202" s="89">
        <v>120</v>
      </c>
      <c r="K202" s="93">
        <v>331340.63</v>
      </c>
      <c r="L202" s="315">
        <f t="shared" si="9"/>
        <v>43976.458955471498</v>
      </c>
      <c r="M202" s="334" t="s">
        <v>799</v>
      </c>
      <c r="N202" s="11" t="s">
        <v>87</v>
      </c>
      <c r="O202" s="40" t="s">
        <v>708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707</v>
      </c>
      <c r="C203" s="8" t="s">
        <v>762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9">
        <v>145</v>
      </c>
      <c r="K203" s="93">
        <v>360984.38</v>
      </c>
      <c r="L203" s="315">
        <f t="shared" si="9"/>
        <v>47910.860707412568</v>
      </c>
      <c r="M203" s="334" t="s">
        <v>799</v>
      </c>
      <c r="N203" s="11" t="s">
        <v>149</v>
      </c>
      <c r="O203" s="40" t="s">
        <v>709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84"/>
      <c r="L204" s="315"/>
      <c r="M204" s="34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447" t="s">
        <v>214</v>
      </c>
      <c r="B205" s="447"/>
      <c r="C205" s="447"/>
      <c r="D205" s="80"/>
      <c r="E205" s="46"/>
      <c r="F205" s="46"/>
      <c r="G205" s="46"/>
      <c r="H205" s="46"/>
      <c r="I205" s="46"/>
      <c r="J205" s="81"/>
      <c r="K205" s="282"/>
      <c r="L205" s="315"/>
      <c r="M205" s="338"/>
      <c r="N205" s="47"/>
      <c r="O205" s="82"/>
      <c r="P205" s="110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>
      <c r="A206" s="6" t="s">
        <v>53</v>
      </c>
      <c r="B206" s="84" t="s">
        <v>101</v>
      </c>
      <c r="C206" s="85" t="s">
        <v>104</v>
      </c>
      <c r="D206" s="85" t="s">
        <v>55</v>
      </c>
      <c r="E206" s="32" t="s">
        <v>49</v>
      </c>
      <c r="F206" s="9" t="s">
        <v>50</v>
      </c>
      <c r="G206" s="9">
        <v>5</v>
      </c>
      <c r="H206" s="9" t="s">
        <v>28</v>
      </c>
      <c r="I206" s="32">
        <v>1499</v>
      </c>
      <c r="J206" s="33">
        <v>100</v>
      </c>
      <c r="K206" s="318">
        <v>264403.13</v>
      </c>
      <c r="L206" s="315">
        <f t="shared" si="9"/>
        <v>35092.325967217468</v>
      </c>
      <c r="M206" s="334" t="s">
        <v>799</v>
      </c>
      <c r="N206" s="86" t="s">
        <v>372</v>
      </c>
      <c r="O206" s="87" t="s">
        <v>399</v>
      </c>
      <c r="P206" s="34"/>
      <c r="Q206" s="35"/>
      <c r="R206" s="35"/>
      <c r="S206" s="36"/>
      <c r="T206" s="36"/>
      <c r="U206" s="36"/>
      <c r="V206" s="36"/>
      <c r="W206" s="36"/>
      <c r="X206" s="36"/>
      <c r="Y206" s="22">
        <v>6</v>
      </c>
      <c r="Z206" s="36"/>
      <c r="AA206" s="36"/>
      <c r="AB206" s="36"/>
      <c r="AC206" s="36"/>
      <c r="AD206" s="35"/>
      <c r="AE206" s="37"/>
      <c r="AF206" s="38"/>
      <c r="AG206" s="38"/>
      <c r="AH206" s="37"/>
      <c r="AI206" s="38"/>
      <c r="AJ206" s="39"/>
    </row>
    <row r="207" spans="1:36">
      <c r="A207" s="6" t="s">
        <v>53</v>
      </c>
      <c r="B207" s="88" t="s">
        <v>81</v>
      </c>
      <c r="C207" s="85" t="s">
        <v>79</v>
      </c>
      <c r="D207" s="85" t="s">
        <v>55</v>
      </c>
      <c r="E207" s="9" t="s">
        <v>42</v>
      </c>
      <c r="F207" s="9" t="s">
        <v>56</v>
      </c>
      <c r="G207" s="9">
        <v>5</v>
      </c>
      <c r="H207" s="9" t="s">
        <v>28</v>
      </c>
      <c r="I207" s="9">
        <v>1998</v>
      </c>
      <c r="J207" s="89">
        <v>131</v>
      </c>
      <c r="K207" s="297">
        <v>309346.88</v>
      </c>
      <c r="L207" s="315">
        <f t="shared" si="9"/>
        <v>41057.386687902312</v>
      </c>
      <c r="M207" s="334" t="s">
        <v>799</v>
      </c>
      <c r="N207" s="11" t="s">
        <v>132</v>
      </c>
      <c r="O207" s="87" t="s">
        <v>488</v>
      </c>
      <c r="P207" s="129"/>
      <c r="Q207" s="130"/>
      <c r="R207" s="130"/>
      <c r="S207" s="170"/>
      <c r="T207" s="170"/>
      <c r="U207" s="170"/>
      <c r="V207" s="170"/>
      <c r="W207" s="170"/>
      <c r="X207" s="170"/>
      <c r="Y207" s="22">
        <v>6</v>
      </c>
      <c r="Z207" s="36"/>
      <c r="AA207" s="36"/>
      <c r="AB207" s="36"/>
      <c r="AC207" s="36"/>
      <c r="AD207" s="35"/>
      <c r="AE207" s="37"/>
      <c r="AF207" s="38"/>
      <c r="AG207" s="38"/>
      <c r="AH207" s="37"/>
      <c r="AI207" s="38"/>
      <c r="AJ207" s="39"/>
    </row>
    <row r="208" spans="1:36">
      <c r="A208" s="6" t="s">
        <v>53</v>
      </c>
      <c r="B208" s="88" t="s">
        <v>208</v>
      </c>
      <c r="C208" s="85" t="s">
        <v>207</v>
      </c>
      <c r="D208" s="85" t="s">
        <v>55</v>
      </c>
      <c r="E208" s="9" t="s">
        <v>42</v>
      </c>
      <c r="F208" s="9" t="s">
        <v>56</v>
      </c>
      <c r="G208" s="9">
        <v>5</v>
      </c>
      <c r="H208" s="9" t="s">
        <v>28</v>
      </c>
      <c r="I208" s="9">
        <v>1998</v>
      </c>
      <c r="J208" s="89">
        <v>131</v>
      </c>
      <c r="K208" s="297">
        <v>325603.13</v>
      </c>
      <c r="L208" s="315">
        <f t="shared" si="9"/>
        <v>43214.961842192577</v>
      </c>
      <c r="M208" s="334" t="s">
        <v>799</v>
      </c>
      <c r="N208" s="11" t="s">
        <v>158</v>
      </c>
      <c r="O208" s="87" t="s">
        <v>489</v>
      </c>
      <c r="P208" s="129"/>
      <c r="Q208" s="130"/>
      <c r="R208" s="130"/>
      <c r="S208" s="170"/>
      <c r="T208" s="170"/>
      <c r="U208" s="170"/>
      <c r="V208" s="170"/>
      <c r="W208" s="170"/>
      <c r="X208" s="170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40</v>
      </c>
      <c r="B209" s="88" t="s">
        <v>365</v>
      </c>
      <c r="C209" s="85" t="s">
        <v>366</v>
      </c>
      <c r="D209" s="85" t="s">
        <v>55</v>
      </c>
      <c r="E209" s="9" t="s">
        <v>42</v>
      </c>
      <c r="F209" s="9" t="s">
        <v>50</v>
      </c>
      <c r="G209" s="9">
        <v>5</v>
      </c>
      <c r="H209" s="9" t="s">
        <v>28</v>
      </c>
      <c r="I209" s="9">
        <v>1499</v>
      </c>
      <c r="J209" s="89">
        <v>92</v>
      </c>
      <c r="K209" s="297">
        <v>366721.88</v>
      </c>
      <c r="L209" s="315">
        <f t="shared" si="9"/>
        <v>48672.357820691483</v>
      </c>
      <c r="M209" s="334" t="s">
        <v>799</v>
      </c>
      <c r="N209" s="11" t="s">
        <v>312</v>
      </c>
      <c r="O209" s="87" t="s">
        <v>367</v>
      </c>
      <c r="P209" s="129"/>
      <c r="Q209" s="130"/>
      <c r="R209" s="130"/>
      <c r="S209" s="170"/>
      <c r="T209" s="170"/>
      <c r="U209" s="170"/>
      <c r="V209" s="170"/>
      <c r="W209" s="170"/>
      <c r="X209" s="170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88" t="s">
        <v>209</v>
      </c>
      <c r="C210" s="85" t="s">
        <v>210</v>
      </c>
      <c r="D210" s="85" t="s">
        <v>55</v>
      </c>
      <c r="E210" s="9" t="s">
        <v>42</v>
      </c>
      <c r="F210" s="9" t="s">
        <v>43</v>
      </c>
      <c r="G210" s="9">
        <v>5</v>
      </c>
      <c r="H210" s="9" t="s">
        <v>28</v>
      </c>
      <c r="I210" s="9">
        <v>1998</v>
      </c>
      <c r="J210" s="89">
        <v>225</v>
      </c>
      <c r="K210" s="297">
        <v>448481.25</v>
      </c>
      <c r="L210" s="315">
        <f t="shared" si="9"/>
        <v>59523.691021302009</v>
      </c>
      <c r="M210" s="334" t="s">
        <v>799</v>
      </c>
      <c r="N210" s="11" t="s">
        <v>392</v>
      </c>
      <c r="O210" s="87" t="s">
        <v>213</v>
      </c>
      <c r="P210" s="129"/>
      <c r="Q210" s="130"/>
      <c r="R210" s="130"/>
      <c r="S210" s="170"/>
      <c r="T210" s="170"/>
      <c r="U210" s="170"/>
      <c r="V210" s="170"/>
      <c r="W210" s="170"/>
      <c r="X210" s="170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88" t="s">
        <v>164</v>
      </c>
      <c r="C211" s="85" t="s">
        <v>165</v>
      </c>
      <c r="D211" s="85" t="s">
        <v>55</v>
      </c>
      <c r="E211" s="9" t="s">
        <v>49</v>
      </c>
      <c r="F211" s="9" t="s">
        <v>50</v>
      </c>
      <c r="G211" s="9">
        <v>5</v>
      </c>
      <c r="H211" s="9" t="s">
        <v>46</v>
      </c>
      <c r="I211" s="9">
        <v>1496</v>
      </c>
      <c r="J211" s="89">
        <v>85</v>
      </c>
      <c r="K211" s="297">
        <v>278268.75</v>
      </c>
      <c r="L211" s="315">
        <f t="shared" si="9"/>
        <v>36932.609994027473</v>
      </c>
      <c r="M211" s="334" t="s">
        <v>799</v>
      </c>
      <c r="N211" s="11" t="s">
        <v>84</v>
      </c>
      <c r="O211" s="87" t="s">
        <v>197</v>
      </c>
      <c r="P211" s="129"/>
      <c r="Q211" s="130"/>
      <c r="R211" s="130"/>
      <c r="S211" s="170"/>
      <c r="T211" s="170"/>
      <c r="U211" s="170"/>
      <c r="V211" s="170"/>
      <c r="W211" s="170"/>
      <c r="X211" s="170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88" t="s">
        <v>102</v>
      </c>
      <c r="C212" s="85" t="s">
        <v>105</v>
      </c>
      <c r="D212" s="85" t="s">
        <v>55</v>
      </c>
      <c r="E212" s="9" t="s">
        <v>49</v>
      </c>
      <c r="F212" s="9" t="s">
        <v>50</v>
      </c>
      <c r="G212" s="9">
        <v>5</v>
      </c>
      <c r="H212" s="9" t="s">
        <v>46</v>
      </c>
      <c r="I212" s="9">
        <v>1995</v>
      </c>
      <c r="J212" s="89">
        <v>110</v>
      </c>
      <c r="K212" s="297">
        <v>289743.75</v>
      </c>
      <c r="L212" s="315">
        <f t="shared" si="9"/>
        <v>38455.604220585308</v>
      </c>
      <c r="M212" s="334" t="s">
        <v>799</v>
      </c>
      <c r="N212" s="11" t="s">
        <v>97</v>
      </c>
      <c r="O212" s="87" t="s">
        <v>196</v>
      </c>
      <c r="P212" s="129"/>
      <c r="Q212" s="130"/>
      <c r="R212" s="130"/>
      <c r="S212" s="170"/>
      <c r="T212" s="170"/>
      <c r="U212" s="170"/>
      <c r="V212" s="170"/>
      <c r="W212" s="170"/>
      <c r="X212" s="170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88" t="s">
        <v>103</v>
      </c>
      <c r="C213" s="85" t="s">
        <v>105</v>
      </c>
      <c r="D213" s="85" t="s">
        <v>55</v>
      </c>
      <c r="E213" s="9" t="s">
        <v>42</v>
      </c>
      <c r="F213" s="9" t="s">
        <v>43</v>
      </c>
      <c r="G213" s="9">
        <v>5</v>
      </c>
      <c r="H213" s="9" t="s">
        <v>46</v>
      </c>
      <c r="I213" s="9">
        <v>1995</v>
      </c>
      <c r="J213" s="89">
        <v>110</v>
      </c>
      <c r="K213" s="297">
        <v>323212.5</v>
      </c>
      <c r="L213" s="315">
        <f t="shared" si="9"/>
        <v>42897.670714712323</v>
      </c>
      <c r="M213" s="334" t="s">
        <v>799</v>
      </c>
      <c r="N213" s="11" t="s">
        <v>92</v>
      </c>
      <c r="O213" s="87" t="s">
        <v>195</v>
      </c>
      <c r="P213" s="129"/>
      <c r="Q213" s="130"/>
      <c r="R213" s="130"/>
      <c r="S213" s="170"/>
      <c r="T213" s="170"/>
      <c r="U213" s="170"/>
      <c r="V213" s="170"/>
      <c r="W213" s="170"/>
      <c r="X213" s="170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88" t="s">
        <v>166</v>
      </c>
      <c r="C214" s="85" t="s">
        <v>167</v>
      </c>
      <c r="D214" s="85" t="s">
        <v>55</v>
      </c>
      <c r="E214" s="9" t="s">
        <v>42</v>
      </c>
      <c r="F214" s="9" t="s">
        <v>43</v>
      </c>
      <c r="G214" s="9">
        <v>5</v>
      </c>
      <c r="H214" s="9" t="s">
        <v>46</v>
      </c>
      <c r="I214" s="9">
        <v>1995</v>
      </c>
      <c r="J214" s="89">
        <v>140</v>
      </c>
      <c r="K214" s="297">
        <v>330862.5</v>
      </c>
      <c r="L214" s="315">
        <f t="shared" si="9"/>
        <v>43913.000199084207</v>
      </c>
      <c r="M214" s="334" t="s">
        <v>799</v>
      </c>
      <c r="N214" s="11" t="s">
        <v>548</v>
      </c>
      <c r="O214" s="87" t="s">
        <v>168</v>
      </c>
      <c r="P214" s="129"/>
      <c r="Q214" s="130"/>
      <c r="R214" s="130"/>
      <c r="S214" s="170"/>
      <c r="T214" s="170"/>
      <c r="U214" s="170"/>
      <c r="V214" s="170"/>
      <c r="W214" s="170"/>
      <c r="X214" s="170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88" t="s">
        <v>82</v>
      </c>
      <c r="C215" s="85" t="s">
        <v>80</v>
      </c>
      <c r="D215" s="85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9">
        <v>140</v>
      </c>
      <c r="K215" s="297">
        <v>347596.88</v>
      </c>
      <c r="L215" s="315">
        <f t="shared" si="9"/>
        <v>46134.034109761764</v>
      </c>
      <c r="M215" s="334" t="s">
        <v>799</v>
      </c>
      <c r="N215" s="11" t="s">
        <v>99</v>
      </c>
      <c r="O215" s="87" t="s">
        <v>100</v>
      </c>
      <c r="P215" s="129"/>
      <c r="Q215" s="130"/>
      <c r="R215" s="130"/>
      <c r="S215" s="170"/>
      <c r="T215" s="170"/>
      <c r="U215" s="170"/>
      <c r="V215" s="170"/>
      <c r="W215" s="170"/>
      <c r="X215" s="170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88" t="s">
        <v>211</v>
      </c>
      <c r="C216" s="85" t="s">
        <v>710</v>
      </c>
      <c r="D216" s="85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9">
        <v>170</v>
      </c>
      <c r="K216" s="297">
        <v>364809.38</v>
      </c>
      <c r="L216" s="315">
        <f t="shared" si="9"/>
        <v>48418.525449598514</v>
      </c>
      <c r="M216" s="334" t="s">
        <v>799</v>
      </c>
      <c r="N216" s="11" t="s">
        <v>198</v>
      </c>
      <c r="O216" s="87" t="s">
        <v>212</v>
      </c>
      <c r="P216" s="129"/>
      <c r="Q216" s="130"/>
      <c r="R216" s="130"/>
      <c r="S216" s="170"/>
      <c r="T216" s="170"/>
      <c r="U216" s="170"/>
      <c r="V216" s="170"/>
      <c r="W216" s="170"/>
      <c r="X216" s="170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 ht="15.75" thickBot="1">
      <c r="A217" s="121"/>
      <c r="B217" s="30"/>
      <c r="C217" s="31"/>
      <c r="D217" s="31"/>
      <c r="E217" s="32"/>
      <c r="F217" s="32"/>
      <c r="G217" s="32"/>
      <c r="H217" s="32"/>
      <c r="I217" s="32"/>
      <c r="J217" s="33"/>
      <c r="K217" s="300"/>
      <c r="L217" s="315"/>
      <c r="M217" s="344"/>
      <c r="N217" s="128"/>
      <c r="O217" s="43"/>
      <c r="P217" s="129"/>
      <c r="Q217" s="130"/>
      <c r="R217" s="130"/>
      <c r="S217" s="170"/>
      <c r="T217" s="170"/>
      <c r="U217" s="170"/>
      <c r="V217" s="170"/>
      <c r="W217" s="170"/>
      <c r="X217" s="170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448" t="s">
        <v>504</v>
      </c>
      <c r="B218" s="453"/>
      <c r="C218" s="453"/>
      <c r="D218" s="90"/>
      <c r="E218" s="46"/>
      <c r="F218" s="46"/>
      <c r="G218" s="46"/>
      <c r="H218" s="46"/>
      <c r="I218" s="46"/>
      <c r="J218" s="81"/>
      <c r="K218" s="282"/>
      <c r="L218" s="315"/>
      <c r="M218" s="338"/>
      <c r="N218" s="91"/>
      <c r="O218" s="48"/>
      <c r="P218" s="171"/>
      <c r="Q218" s="171"/>
      <c r="R218" s="171"/>
      <c r="S218" s="172"/>
      <c r="T218" s="172"/>
      <c r="U218" s="172"/>
      <c r="V218" s="172"/>
      <c r="W218" s="172"/>
      <c r="X218" s="172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>
      <c r="A219" s="6" t="s">
        <v>53</v>
      </c>
      <c r="B219" s="142" t="s">
        <v>505</v>
      </c>
      <c r="C219" s="8" t="s">
        <v>125</v>
      </c>
      <c r="D219" s="125" t="s">
        <v>55</v>
      </c>
      <c r="E219" s="72" t="s">
        <v>42</v>
      </c>
      <c r="F219" s="9" t="s">
        <v>43</v>
      </c>
      <c r="G219" s="72">
        <v>5</v>
      </c>
      <c r="H219" s="72" t="s">
        <v>28</v>
      </c>
      <c r="I219" s="72">
        <v>1998</v>
      </c>
      <c r="J219" s="255">
        <v>135</v>
      </c>
      <c r="K219" s="304">
        <v>417403.13</v>
      </c>
      <c r="L219" s="315">
        <f t="shared" si="9"/>
        <v>55398.915654655248</v>
      </c>
      <c r="M219" s="334" t="s">
        <v>799</v>
      </c>
      <c r="N219" s="216" t="s">
        <v>370</v>
      </c>
      <c r="O219" s="87" t="s">
        <v>128</v>
      </c>
      <c r="P219" s="126"/>
      <c r="Q219" s="126"/>
      <c r="R219" s="126"/>
      <c r="S219" s="144"/>
      <c r="T219" s="144"/>
      <c r="U219" s="144"/>
      <c r="V219" s="144"/>
      <c r="W219" s="144"/>
      <c r="X219" s="144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142" t="s">
        <v>506</v>
      </c>
      <c r="C220" s="8" t="s">
        <v>125</v>
      </c>
      <c r="D220" s="125" t="s">
        <v>55</v>
      </c>
      <c r="E220" s="72" t="s">
        <v>42</v>
      </c>
      <c r="F220" s="9" t="s">
        <v>43</v>
      </c>
      <c r="G220" s="72">
        <v>5</v>
      </c>
      <c r="H220" s="72" t="s">
        <v>28</v>
      </c>
      <c r="I220" s="72">
        <v>1998</v>
      </c>
      <c r="J220" s="255">
        <v>135</v>
      </c>
      <c r="K220" s="304">
        <v>417403.13</v>
      </c>
      <c r="L220" s="315">
        <f t="shared" si="9"/>
        <v>55398.915654655248</v>
      </c>
      <c r="M220" s="334" t="s">
        <v>799</v>
      </c>
      <c r="N220" s="216" t="s">
        <v>370</v>
      </c>
      <c r="O220" s="87" t="s">
        <v>128</v>
      </c>
      <c r="P220" s="126"/>
      <c r="Q220" s="126"/>
      <c r="R220" s="126"/>
      <c r="S220" s="144"/>
      <c r="T220" s="144"/>
      <c r="U220" s="144"/>
      <c r="V220" s="144"/>
      <c r="W220" s="144"/>
      <c r="X220" s="144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142" t="s">
        <v>508</v>
      </c>
      <c r="C221" s="8" t="s">
        <v>126</v>
      </c>
      <c r="D221" s="125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55">
        <v>185</v>
      </c>
      <c r="K221" s="304">
        <v>471909.38</v>
      </c>
      <c r="L221" s="315">
        <f t="shared" si="9"/>
        <v>62633.138230804958</v>
      </c>
      <c r="M221" s="334" t="s">
        <v>799</v>
      </c>
      <c r="N221" s="216" t="s">
        <v>148</v>
      </c>
      <c r="O221" s="87" t="s">
        <v>129</v>
      </c>
      <c r="P221" s="126"/>
      <c r="Q221" s="126"/>
      <c r="R221" s="126"/>
      <c r="S221" s="144"/>
      <c r="T221" s="144"/>
      <c r="U221" s="144"/>
      <c r="V221" s="144"/>
      <c r="W221" s="144"/>
      <c r="X221" s="144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142" t="s">
        <v>509</v>
      </c>
      <c r="C222" s="8" t="s">
        <v>126</v>
      </c>
      <c r="D222" s="125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55">
        <v>185</v>
      </c>
      <c r="K222" s="304">
        <v>471909.38</v>
      </c>
      <c r="L222" s="315">
        <f t="shared" si="9"/>
        <v>62633.138230804958</v>
      </c>
      <c r="M222" s="334" t="s">
        <v>799</v>
      </c>
      <c r="N222" s="216" t="s">
        <v>148</v>
      </c>
      <c r="O222" s="87" t="s">
        <v>129</v>
      </c>
      <c r="P222" s="126"/>
      <c r="Q222" s="126"/>
      <c r="R222" s="126"/>
      <c r="S222" s="144"/>
      <c r="T222" s="144"/>
      <c r="U222" s="144"/>
      <c r="V222" s="144"/>
      <c r="W222" s="144"/>
      <c r="X222" s="144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6" t="s">
        <v>53</v>
      </c>
      <c r="B223" s="92" t="s">
        <v>510</v>
      </c>
      <c r="C223" s="8" t="s">
        <v>270</v>
      </c>
      <c r="D223" s="85" t="s">
        <v>55</v>
      </c>
      <c r="E223" s="9" t="s">
        <v>42</v>
      </c>
      <c r="F223" s="9" t="s">
        <v>43</v>
      </c>
      <c r="G223" s="9">
        <v>5</v>
      </c>
      <c r="H223" s="9" t="s">
        <v>28</v>
      </c>
      <c r="I223" s="9">
        <v>2998</v>
      </c>
      <c r="J223" s="89">
        <v>265</v>
      </c>
      <c r="K223" s="297">
        <v>591918.75</v>
      </c>
      <c r="L223" s="315">
        <f t="shared" si="9"/>
        <v>78561.118853274937</v>
      </c>
      <c r="M223" s="334" t="s">
        <v>799</v>
      </c>
      <c r="N223" s="94" t="s">
        <v>609</v>
      </c>
      <c r="O223" s="87" t="s">
        <v>271</v>
      </c>
      <c r="P223" s="127"/>
      <c r="Q223" s="127"/>
      <c r="R223" s="127"/>
      <c r="S223" s="145"/>
      <c r="T223" s="145"/>
      <c r="U223" s="145"/>
      <c r="V223" s="145"/>
      <c r="W223" s="145"/>
      <c r="X223" s="145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4.25" customHeight="1">
      <c r="A224" s="6" t="s">
        <v>53</v>
      </c>
      <c r="B224" s="92" t="s">
        <v>511</v>
      </c>
      <c r="C224" s="8" t="s">
        <v>270</v>
      </c>
      <c r="D224" s="85" t="s">
        <v>55</v>
      </c>
      <c r="E224" s="9" t="s">
        <v>42</v>
      </c>
      <c r="F224" s="9" t="s">
        <v>43</v>
      </c>
      <c r="G224" s="9">
        <v>5</v>
      </c>
      <c r="H224" s="9" t="s">
        <v>28</v>
      </c>
      <c r="I224" s="9">
        <v>2998</v>
      </c>
      <c r="J224" s="89">
        <v>265</v>
      </c>
      <c r="K224" s="297">
        <v>591918.75</v>
      </c>
      <c r="L224" s="315">
        <f t="shared" si="9"/>
        <v>78561.118853274937</v>
      </c>
      <c r="M224" s="334" t="s">
        <v>799</v>
      </c>
      <c r="N224" s="94" t="s">
        <v>609</v>
      </c>
      <c r="O224" s="87" t="s">
        <v>271</v>
      </c>
      <c r="P224" s="127"/>
      <c r="Q224" s="127"/>
      <c r="R224" s="127"/>
      <c r="S224" s="145"/>
      <c r="T224" s="145"/>
      <c r="U224" s="145"/>
      <c r="V224" s="145"/>
      <c r="W224" s="145"/>
      <c r="X224" s="145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92" t="s">
        <v>512</v>
      </c>
      <c r="C225" s="8" t="s">
        <v>242</v>
      </c>
      <c r="D225" s="85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1998</v>
      </c>
      <c r="J225" s="89">
        <v>135</v>
      </c>
      <c r="K225" s="297">
        <v>491512.5</v>
      </c>
      <c r="L225" s="315">
        <f t="shared" si="9"/>
        <v>65234.919370893884</v>
      </c>
      <c r="M225" s="334" t="s">
        <v>799</v>
      </c>
      <c r="N225" s="94" t="s">
        <v>610</v>
      </c>
      <c r="O225" s="87" t="s">
        <v>243</v>
      </c>
      <c r="P225" s="127"/>
      <c r="Q225" s="127"/>
      <c r="R225" s="127"/>
      <c r="S225" s="145"/>
      <c r="T225" s="145"/>
      <c r="U225" s="145"/>
      <c r="V225" s="145"/>
      <c r="W225" s="145"/>
      <c r="X225" s="145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92" t="s">
        <v>514</v>
      </c>
      <c r="C226" s="8" t="s">
        <v>127</v>
      </c>
      <c r="D226" s="85" t="s">
        <v>55</v>
      </c>
      <c r="E226" s="9" t="s">
        <v>42</v>
      </c>
      <c r="F226" s="9" t="s">
        <v>50</v>
      </c>
      <c r="G226" s="9">
        <v>5</v>
      </c>
      <c r="H226" s="9" t="s">
        <v>46</v>
      </c>
      <c r="I226" s="9">
        <v>1995</v>
      </c>
      <c r="J226" s="89">
        <v>110</v>
      </c>
      <c r="K226" s="297">
        <v>419793.75</v>
      </c>
      <c r="L226" s="315">
        <f t="shared" si="9"/>
        <v>55716.205454907424</v>
      </c>
      <c r="M226" s="334" t="s">
        <v>799</v>
      </c>
      <c r="N226" s="94" t="s">
        <v>132</v>
      </c>
      <c r="O226" s="87" t="s">
        <v>130</v>
      </c>
      <c r="P226" s="127"/>
      <c r="Q226" s="127"/>
      <c r="R226" s="127"/>
      <c r="S226" s="145"/>
      <c r="T226" s="145"/>
      <c r="U226" s="145"/>
      <c r="V226" s="145"/>
      <c r="W226" s="145"/>
      <c r="X226" s="145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92" t="s">
        <v>515</v>
      </c>
      <c r="C227" s="8" t="s">
        <v>127</v>
      </c>
      <c r="D227" s="85" t="s">
        <v>55</v>
      </c>
      <c r="E227" s="9" t="s">
        <v>42</v>
      </c>
      <c r="F227" s="9" t="s">
        <v>50</v>
      </c>
      <c r="G227" s="9">
        <v>5</v>
      </c>
      <c r="H227" s="9" t="s">
        <v>46</v>
      </c>
      <c r="I227" s="9">
        <v>1995</v>
      </c>
      <c r="J227" s="89">
        <v>110</v>
      </c>
      <c r="K227" s="297">
        <v>419793.75</v>
      </c>
      <c r="L227" s="315">
        <f t="shared" si="9"/>
        <v>55716.205454907424</v>
      </c>
      <c r="M227" s="334" t="s">
        <v>799</v>
      </c>
      <c r="N227" s="94" t="s">
        <v>132</v>
      </c>
      <c r="O227" s="87" t="s">
        <v>130</v>
      </c>
      <c r="P227" s="127"/>
      <c r="Q227" s="127"/>
      <c r="R227" s="127"/>
      <c r="S227" s="145"/>
      <c r="T227" s="145"/>
      <c r="U227" s="145"/>
      <c r="V227" s="145"/>
      <c r="W227" s="145"/>
      <c r="X227" s="145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92" t="s">
        <v>516</v>
      </c>
      <c r="C228" s="8" t="s">
        <v>107</v>
      </c>
      <c r="D228" s="85" t="s">
        <v>55</v>
      </c>
      <c r="E228" s="9" t="s">
        <v>42</v>
      </c>
      <c r="F228" s="9" t="s">
        <v>43</v>
      </c>
      <c r="G228" s="9">
        <v>5</v>
      </c>
      <c r="H228" s="9" t="s">
        <v>46</v>
      </c>
      <c r="I228" s="9">
        <v>1995</v>
      </c>
      <c r="J228" s="89">
        <v>140</v>
      </c>
      <c r="K228" s="297">
        <v>437484.38</v>
      </c>
      <c r="L228" s="315">
        <f t="shared" si="9"/>
        <v>58064.155551131458</v>
      </c>
      <c r="M228" s="334" t="s">
        <v>799</v>
      </c>
      <c r="N228" s="94" t="s">
        <v>200</v>
      </c>
      <c r="O228" s="87" t="s">
        <v>109</v>
      </c>
      <c r="P228" s="127"/>
      <c r="Q228" s="127"/>
      <c r="R228" s="127"/>
      <c r="S228" s="145"/>
      <c r="T228" s="145"/>
      <c r="U228" s="145"/>
      <c r="V228" s="145"/>
      <c r="W228" s="145"/>
      <c r="X228" s="145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92" t="s">
        <v>517</v>
      </c>
      <c r="C229" s="8" t="s">
        <v>107</v>
      </c>
      <c r="D229" s="85" t="s">
        <v>55</v>
      </c>
      <c r="E229" s="9" t="s">
        <v>42</v>
      </c>
      <c r="F229" s="9" t="s">
        <v>43</v>
      </c>
      <c r="G229" s="9">
        <v>5</v>
      </c>
      <c r="H229" s="9" t="s">
        <v>46</v>
      </c>
      <c r="I229" s="9">
        <v>1995</v>
      </c>
      <c r="J229" s="89">
        <v>140</v>
      </c>
      <c r="K229" s="297">
        <v>437484.38</v>
      </c>
      <c r="L229" s="315">
        <f t="shared" si="9"/>
        <v>58064.155551131458</v>
      </c>
      <c r="M229" s="334" t="s">
        <v>799</v>
      </c>
      <c r="N229" s="94" t="s">
        <v>200</v>
      </c>
      <c r="O229" s="87" t="s">
        <v>109</v>
      </c>
      <c r="P229" s="127"/>
      <c r="Q229" s="127"/>
      <c r="R229" s="127"/>
      <c r="S229" s="145"/>
      <c r="T229" s="145"/>
      <c r="U229" s="145"/>
      <c r="V229" s="145"/>
      <c r="W229" s="145"/>
      <c r="X229" s="145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92" t="s">
        <v>518</v>
      </c>
      <c r="C230" s="8" t="s">
        <v>108</v>
      </c>
      <c r="D230" s="85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2993</v>
      </c>
      <c r="J230" s="89">
        <v>210</v>
      </c>
      <c r="K230" s="297">
        <v>493425</v>
      </c>
      <c r="L230" s="315">
        <f t="shared" si="9"/>
        <v>65488.75174198686</v>
      </c>
      <c r="M230" s="334" t="s">
        <v>799</v>
      </c>
      <c r="N230" s="94" t="s">
        <v>412</v>
      </c>
      <c r="O230" s="87" t="s">
        <v>110</v>
      </c>
      <c r="P230" s="127"/>
      <c r="Q230" s="127"/>
      <c r="R230" s="127"/>
      <c r="S230" s="145"/>
      <c r="T230" s="145"/>
      <c r="U230" s="145"/>
      <c r="V230" s="145"/>
      <c r="W230" s="145"/>
      <c r="X230" s="145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92" t="s">
        <v>519</v>
      </c>
      <c r="C231" s="8" t="s">
        <v>108</v>
      </c>
      <c r="D231" s="85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2993</v>
      </c>
      <c r="J231" s="89">
        <v>210</v>
      </c>
      <c r="K231" s="297">
        <v>493425</v>
      </c>
      <c r="L231" s="315">
        <f t="shared" si="9"/>
        <v>65488.75174198686</v>
      </c>
      <c r="M231" s="334" t="s">
        <v>799</v>
      </c>
      <c r="N231" s="94" t="s">
        <v>412</v>
      </c>
      <c r="O231" s="87" t="s">
        <v>110</v>
      </c>
      <c r="P231" s="127"/>
      <c r="Q231" s="127"/>
      <c r="R231" s="127"/>
      <c r="S231" s="145"/>
      <c r="T231" s="145"/>
      <c r="U231" s="145"/>
      <c r="V231" s="145"/>
      <c r="W231" s="145"/>
      <c r="X231" s="145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4" t="s">
        <v>520</v>
      </c>
      <c r="C232" s="8" t="s">
        <v>146</v>
      </c>
      <c r="D232" s="8" t="s">
        <v>55</v>
      </c>
      <c r="E232" s="72" t="s">
        <v>42</v>
      </c>
      <c r="F232" s="9" t="s">
        <v>43</v>
      </c>
      <c r="G232" s="72">
        <v>5</v>
      </c>
      <c r="H232" s="72" t="s">
        <v>46</v>
      </c>
      <c r="I232" s="72">
        <v>2993</v>
      </c>
      <c r="J232" s="255">
        <v>250</v>
      </c>
      <c r="K232" s="297">
        <v>596700</v>
      </c>
      <c r="L232" s="315">
        <f t="shared" si="9"/>
        <v>79195.699781007366</v>
      </c>
      <c r="M232" s="334" t="s">
        <v>799</v>
      </c>
      <c r="N232" s="285" t="s">
        <v>377</v>
      </c>
      <c r="O232" s="87" t="s">
        <v>147</v>
      </c>
      <c r="P232" s="256"/>
      <c r="Q232" s="126"/>
      <c r="R232" s="126"/>
      <c r="S232" s="144"/>
      <c r="T232" s="144"/>
      <c r="U232" s="144"/>
      <c r="V232" s="144"/>
      <c r="W232" s="144"/>
      <c r="X232" s="144"/>
      <c r="Y232" s="22">
        <v>6</v>
      </c>
      <c r="Z232" s="138"/>
      <c r="AA232" s="138"/>
      <c r="AB232" s="138"/>
      <c r="AC232" s="138"/>
      <c r="AD232" s="137"/>
      <c r="AE232" s="139"/>
      <c r="AF232" s="140"/>
      <c r="AG232" s="140"/>
      <c r="AH232" s="139"/>
      <c r="AI232" s="140"/>
      <c r="AJ232" s="257"/>
    </row>
    <row r="233" spans="1:36">
      <c r="A233" s="6" t="s">
        <v>53</v>
      </c>
      <c r="B233" s="84" t="s">
        <v>521</v>
      </c>
      <c r="C233" s="8" t="s">
        <v>146</v>
      </c>
      <c r="D233" s="8" t="s">
        <v>55</v>
      </c>
      <c r="E233" s="72" t="s">
        <v>42</v>
      </c>
      <c r="F233" s="9" t="s">
        <v>43</v>
      </c>
      <c r="G233" s="72">
        <v>5</v>
      </c>
      <c r="H233" s="72" t="s">
        <v>46</v>
      </c>
      <c r="I233" s="72">
        <v>2993</v>
      </c>
      <c r="J233" s="255">
        <v>250</v>
      </c>
      <c r="K233" s="297">
        <v>596700</v>
      </c>
      <c r="L233" s="315">
        <f t="shared" si="9"/>
        <v>79195.699781007366</v>
      </c>
      <c r="M233" s="334" t="s">
        <v>799</v>
      </c>
      <c r="N233" s="285" t="s">
        <v>377</v>
      </c>
      <c r="O233" s="87" t="s">
        <v>147</v>
      </c>
      <c r="P233" s="256"/>
      <c r="Q233" s="126"/>
      <c r="R233" s="126"/>
      <c r="S233" s="144"/>
      <c r="T233" s="144"/>
      <c r="U233" s="144"/>
      <c r="V233" s="144"/>
      <c r="W233" s="144"/>
      <c r="X233" s="144"/>
      <c r="Y233" s="22">
        <v>6</v>
      </c>
      <c r="Z233" s="138"/>
      <c r="AA233" s="138"/>
      <c r="AB233" s="138"/>
      <c r="AC233" s="138"/>
      <c r="AD233" s="137"/>
      <c r="AE233" s="139"/>
      <c r="AF233" s="140"/>
      <c r="AG233" s="140"/>
      <c r="AH233" s="139"/>
      <c r="AI233" s="140"/>
      <c r="AJ233" s="257"/>
    </row>
    <row r="234" spans="1:36">
      <c r="A234" s="6" t="s">
        <v>53</v>
      </c>
      <c r="B234" s="84" t="s">
        <v>513</v>
      </c>
      <c r="C234" s="8" t="s">
        <v>467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2993</v>
      </c>
      <c r="J234" s="255">
        <v>353</v>
      </c>
      <c r="K234" s="297">
        <v>753046.88</v>
      </c>
      <c r="L234" s="315">
        <f t="shared" si="9"/>
        <v>99946.496781471884</v>
      </c>
      <c r="M234" s="334" t="s">
        <v>799</v>
      </c>
      <c r="N234" s="285" t="s">
        <v>605</v>
      </c>
      <c r="O234" s="87" t="s">
        <v>466</v>
      </c>
      <c r="P234" s="256"/>
      <c r="Q234" s="126"/>
      <c r="R234" s="126"/>
      <c r="S234" s="144"/>
      <c r="T234" s="144"/>
      <c r="U234" s="144"/>
      <c r="V234" s="144"/>
      <c r="W234" s="144"/>
      <c r="X234" s="144"/>
      <c r="Y234" s="22">
        <v>6</v>
      </c>
      <c r="Z234" s="138"/>
      <c r="AA234" s="138"/>
      <c r="AB234" s="138"/>
      <c r="AC234" s="138"/>
      <c r="AD234" s="137"/>
      <c r="AE234" s="139"/>
      <c r="AF234" s="140"/>
      <c r="AG234" s="140"/>
      <c r="AH234" s="139"/>
      <c r="AI234" s="140"/>
      <c r="AJ234" s="257"/>
    </row>
    <row r="235" spans="1:36" ht="15.75" thickBot="1">
      <c r="A235" s="121"/>
      <c r="B235" s="277"/>
      <c r="C235" s="122"/>
      <c r="D235" s="31"/>
      <c r="E235" s="32"/>
      <c r="F235" s="32"/>
      <c r="G235" s="32"/>
      <c r="H235" s="32"/>
      <c r="I235" s="32"/>
      <c r="J235" s="33"/>
      <c r="K235" s="300"/>
      <c r="L235" s="315"/>
      <c r="M235" s="340"/>
      <c r="N235" s="128"/>
      <c r="O235" s="43"/>
      <c r="P235" s="129"/>
      <c r="Q235" s="130"/>
      <c r="R235" s="130"/>
      <c r="S235" s="170"/>
      <c r="T235" s="170"/>
      <c r="U235" s="170"/>
      <c r="V235" s="170"/>
      <c r="W235" s="170"/>
      <c r="X235" s="170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454" t="s">
        <v>507</v>
      </c>
      <c r="B236" s="455"/>
      <c r="C236" s="455"/>
      <c r="D236" s="70"/>
      <c r="E236" s="131"/>
      <c r="F236" s="131"/>
      <c r="G236" s="131"/>
      <c r="H236" s="131"/>
      <c r="I236" s="131"/>
      <c r="J236" s="132"/>
      <c r="K236" s="303"/>
      <c r="L236" s="315"/>
      <c r="M236" s="338"/>
      <c r="N236" s="133"/>
      <c r="O236" s="134"/>
      <c r="P236" s="135"/>
      <c r="Q236" s="136"/>
      <c r="R236" s="136"/>
      <c r="S236" s="173"/>
      <c r="T236" s="173"/>
      <c r="U236" s="173"/>
      <c r="V236" s="173"/>
      <c r="W236" s="173"/>
      <c r="X236" s="173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>
      <c r="A237" s="6" t="s">
        <v>53</v>
      </c>
      <c r="B237" s="92" t="s">
        <v>522</v>
      </c>
      <c r="C237" s="8" t="s">
        <v>136</v>
      </c>
      <c r="D237" s="85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9">
        <v>135</v>
      </c>
      <c r="K237" s="297">
        <v>446568.75</v>
      </c>
      <c r="L237" s="315">
        <f t="shared" si="9"/>
        <v>59269.858650209033</v>
      </c>
      <c r="M237" s="334" t="s">
        <v>799</v>
      </c>
      <c r="N237" s="94" t="s">
        <v>392</v>
      </c>
      <c r="O237" s="87" t="s">
        <v>143</v>
      </c>
      <c r="P237" s="127"/>
      <c r="Q237" s="127"/>
      <c r="R237" s="127"/>
      <c r="S237" s="145"/>
      <c r="T237" s="145"/>
      <c r="U237" s="145"/>
      <c r="V237" s="145"/>
      <c r="W237" s="145"/>
      <c r="X237" s="145"/>
      <c r="Y237" s="22">
        <v>6</v>
      </c>
      <c r="Z237" s="23"/>
      <c r="AA237" s="23"/>
      <c r="AB237" s="23"/>
      <c r="AC237" s="23"/>
      <c r="AD237" s="22"/>
      <c r="AE237" s="24"/>
      <c r="AF237" s="25"/>
      <c r="AG237" s="25"/>
      <c r="AH237" s="24"/>
      <c r="AI237" s="25"/>
      <c r="AJ237" s="25"/>
    </row>
    <row r="238" spans="1:36">
      <c r="A238" s="6" t="s">
        <v>53</v>
      </c>
      <c r="B238" s="92" t="s">
        <v>523</v>
      </c>
      <c r="C238" s="8" t="s">
        <v>137</v>
      </c>
      <c r="D238" s="125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9">
        <v>185</v>
      </c>
      <c r="K238" s="297">
        <v>501075</v>
      </c>
      <c r="L238" s="315">
        <f t="shared" si="9"/>
        <v>66504.081226358743</v>
      </c>
      <c r="M238" s="334" t="s">
        <v>799</v>
      </c>
      <c r="N238" s="94" t="s">
        <v>403</v>
      </c>
      <c r="O238" s="87" t="s">
        <v>144</v>
      </c>
      <c r="P238" s="127"/>
      <c r="Q238" s="127"/>
      <c r="R238" s="127"/>
      <c r="S238" s="145"/>
      <c r="T238" s="145"/>
      <c r="U238" s="145"/>
      <c r="V238" s="145"/>
      <c r="W238" s="145"/>
      <c r="X238" s="145"/>
      <c r="Y238" s="22">
        <v>6</v>
      </c>
      <c r="Z238" s="23"/>
      <c r="AA238" s="23"/>
      <c r="AB238" s="23"/>
      <c r="AC238" s="23"/>
      <c r="AD238" s="22"/>
      <c r="AE238" s="24"/>
      <c r="AF238" s="25"/>
      <c r="AG238" s="25"/>
      <c r="AH238" s="24"/>
      <c r="AI238" s="25"/>
      <c r="AJ238" s="25"/>
    </row>
    <row r="239" spans="1:36">
      <c r="A239" s="6" t="s">
        <v>53</v>
      </c>
      <c r="B239" s="92" t="s">
        <v>524</v>
      </c>
      <c r="C239" s="8" t="s">
        <v>138</v>
      </c>
      <c r="D239" s="85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2998</v>
      </c>
      <c r="J239" s="89">
        <v>265</v>
      </c>
      <c r="K239" s="297">
        <v>605306.25</v>
      </c>
      <c r="L239" s="315">
        <f t="shared" si="9"/>
        <v>80337.945450925734</v>
      </c>
      <c r="M239" s="334" t="s">
        <v>799</v>
      </c>
      <c r="N239" s="94" t="s">
        <v>607</v>
      </c>
      <c r="O239" s="87" t="s">
        <v>529</v>
      </c>
      <c r="P239" s="127"/>
      <c r="Q239" s="127"/>
      <c r="R239" s="127"/>
      <c r="S239" s="145"/>
      <c r="T239" s="145"/>
      <c r="U239" s="145"/>
      <c r="V239" s="145"/>
      <c r="W239" s="145"/>
      <c r="X239" s="145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92" t="s">
        <v>525</v>
      </c>
      <c r="C240" s="8" t="s">
        <v>244</v>
      </c>
      <c r="D240" s="85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2993</v>
      </c>
      <c r="J240" s="89">
        <v>353</v>
      </c>
      <c r="K240" s="297">
        <v>765956.25</v>
      </c>
      <c r="L240" s="315">
        <f t="shared" si="9"/>
        <v>101659.86462273542</v>
      </c>
      <c r="M240" s="334" t="s">
        <v>799</v>
      </c>
      <c r="N240" s="94" t="s">
        <v>608</v>
      </c>
      <c r="O240" s="87" t="s">
        <v>245</v>
      </c>
      <c r="P240" s="127"/>
      <c r="Q240" s="127"/>
      <c r="R240" s="127"/>
      <c r="S240" s="145"/>
      <c r="T240" s="145"/>
      <c r="U240" s="145"/>
      <c r="V240" s="145"/>
      <c r="W240" s="145"/>
      <c r="X240" s="145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92" t="s">
        <v>526</v>
      </c>
      <c r="C241" s="8" t="s">
        <v>139</v>
      </c>
      <c r="D241" s="85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9">
        <v>140</v>
      </c>
      <c r="K241" s="297">
        <v>466650</v>
      </c>
      <c r="L241" s="315">
        <f t="shared" si="9"/>
        <v>61935.098546685243</v>
      </c>
      <c r="M241" s="334" t="s">
        <v>799</v>
      </c>
      <c r="N241" s="94" t="s">
        <v>85</v>
      </c>
      <c r="O241" s="87" t="s">
        <v>145</v>
      </c>
      <c r="P241" s="127"/>
      <c r="Q241" s="127"/>
      <c r="R241" s="127"/>
      <c r="S241" s="145"/>
      <c r="T241" s="145"/>
      <c r="U241" s="145"/>
      <c r="V241" s="145"/>
      <c r="W241" s="145"/>
      <c r="X241" s="145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92" t="s">
        <v>527</v>
      </c>
      <c r="C242" s="8" t="s">
        <v>140</v>
      </c>
      <c r="D242" s="85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9">
        <v>210</v>
      </c>
      <c r="K242" s="297">
        <v>523068.75</v>
      </c>
      <c r="L242" s="315">
        <f t="shared" si="9"/>
        <v>69423.153493927923</v>
      </c>
      <c r="M242" s="334" t="s">
        <v>799</v>
      </c>
      <c r="N242" s="94" t="s">
        <v>394</v>
      </c>
      <c r="O242" s="87" t="s">
        <v>400</v>
      </c>
      <c r="P242" s="127"/>
      <c r="Q242" s="127"/>
      <c r="R242" s="127"/>
      <c r="S242" s="145"/>
      <c r="T242" s="145"/>
      <c r="U242" s="145"/>
      <c r="V242" s="145"/>
      <c r="W242" s="145"/>
      <c r="X242" s="145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92" t="s">
        <v>528</v>
      </c>
      <c r="C243" s="8" t="s">
        <v>141</v>
      </c>
      <c r="D243" s="85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9">
        <v>250</v>
      </c>
      <c r="K243" s="297">
        <v>610087.5</v>
      </c>
      <c r="L243" s="315">
        <f t="shared" si="9"/>
        <v>80972.526378658164</v>
      </c>
      <c r="M243" s="334" t="s">
        <v>799</v>
      </c>
      <c r="N243" s="94" t="s">
        <v>148</v>
      </c>
      <c r="O243" s="87" t="s">
        <v>401</v>
      </c>
      <c r="P243" s="127"/>
      <c r="Q243" s="127"/>
      <c r="R243" s="127"/>
      <c r="S243" s="145"/>
      <c r="T243" s="145"/>
      <c r="U243" s="145"/>
      <c r="V243" s="145"/>
      <c r="W243" s="145"/>
      <c r="X243" s="145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301"/>
      <c r="L244" s="315"/>
      <c r="M244" s="34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65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446" t="s">
        <v>159</v>
      </c>
      <c r="B245" s="447"/>
      <c r="C245" s="447"/>
      <c r="D245" s="447"/>
      <c r="E245" s="46"/>
      <c r="F245" s="46"/>
      <c r="G245" s="46"/>
      <c r="H245" s="46"/>
      <c r="I245" s="46"/>
      <c r="J245" s="81"/>
      <c r="K245" s="282"/>
      <c r="L245" s="315"/>
      <c r="M245" s="338"/>
      <c r="N245" s="47"/>
      <c r="O245" s="48"/>
      <c r="P245" s="110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82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9">
        <v>245</v>
      </c>
      <c r="K246" s="297">
        <v>623953.13</v>
      </c>
      <c r="L246" s="315">
        <f t="shared" si="9"/>
        <v>82812.811732696253</v>
      </c>
      <c r="M246" s="334" t="s">
        <v>799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9">
        <v>390</v>
      </c>
      <c r="K247" s="297">
        <v>809465.63</v>
      </c>
      <c r="L247" s="315">
        <f t="shared" si="9"/>
        <v>107434.55172871458</v>
      </c>
      <c r="M247" s="334" t="s">
        <v>799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9">
        <v>170</v>
      </c>
      <c r="K248" s="297">
        <v>579487.5</v>
      </c>
      <c r="L248" s="315">
        <f t="shared" si="9"/>
        <v>76911.208441170616</v>
      </c>
      <c r="M248" s="334" t="s">
        <v>799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9">
        <v>210</v>
      </c>
      <c r="K249" s="297">
        <v>612000</v>
      </c>
      <c r="L249" s="315">
        <f t="shared" si="9"/>
        <v>81226.358749751147</v>
      </c>
      <c r="M249" s="334" t="s">
        <v>799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9">
        <v>250</v>
      </c>
      <c r="K250" s="297">
        <v>660290.63</v>
      </c>
      <c r="L250" s="315">
        <f t="shared" si="9"/>
        <v>87635.626783462736</v>
      </c>
      <c r="M250" s="334" t="s">
        <v>799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99">
        <v>210</v>
      </c>
      <c r="K251" s="316">
        <v>675590.63</v>
      </c>
      <c r="L251" s="315">
        <f t="shared" si="9"/>
        <v>89666.285752206517</v>
      </c>
      <c r="M251" s="334" t="s">
        <v>799</v>
      </c>
      <c r="N251" s="83" t="s">
        <v>378</v>
      </c>
      <c r="O251" s="40" t="s">
        <v>556</v>
      </c>
      <c r="P251" s="105"/>
      <c r="Q251" s="95"/>
      <c r="R251" s="95"/>
      <c r="S251" s="106"/>
      <c r="T251" s="106"/>
      <c r="U251" s="106"/>
      <c r="V251" s="106"/>
      <c r="W251" s="106"/>
      <c r="X251" s="106"/>
      <c r="Y251" s="22">
        <v>6</v>
      </c>
      <c r="Z251" s="106"/>
      <c r="AA251" s="106"/>
      <c r="AB251" s="106"/>
      <c r="AC251" s="106"/>
      <c r="AD251" s="95"/>
      <c r="AE251" s="150"/>
      <c r="AF251" s="177"/>
      <c r="AG251" s="177"/>
      <c r="AH251" s="150"/>
      <c r="AI251" s="177"/>
      <c r="AJ251" s="185"/>
    </row>
    <row r="252" spans="1:36" s="269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9">
        <v>441</v>
      </c>
      <c r="K252" s="297">
        <v>1071000</v>
      </c>
      <c r="L252" s="315">
        <f t="shared" si="9"/>
        <v>142146.12781206449</v>
      </c>
      <c r="M252" s="334" t="s">
        <v>799</v>
      </c>
      <c r="N252" s="11" t="s">
        <v>379</v>
      </c>
      <c r="O252" s="40" t="s">
        <v>828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212"/>
      <c r="B253" s="30"/>
      <c r="C253" s="147"/>
      <c r="D253" s="31"/>
      <c r="E253" s="72"/>
      <c r="F253" s="72"/>
      <c r="G253" s="32"/>
      <c r="H253" s="32"/>
      <c r="I253" s="32"/>
      <c r="J253" s="33"/>
      <c r="K253" s="318"/>
      <c r="L253" s="333"/>
      <c r="M253" s="347"/>
      <c r="N253" s="86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7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74"/>
    </row>
    <row r="254" spans="1:36" s="296" customFormat="1">
      <c r="A254" s="451" t="s">
        <v>809</v>
      </c>
      <c r="B254" s="452"/>
      <c r="C254" s="452"/>
      <c r="D254" s="452"/>
      <c r="E254" s="380"/>
      <c r="F254" s="380"/>
      <c r="G254" s="380"/>
      <c r="H254" s="380"/>
      <c r="I254" s="380"/>
      <c r="J254" s="381"/>
      <c r="K254" s="382"/>
      <c r="L254" s="383"/>
      <c r="M254" s="384"/>
      <c r="N254" s="385"/>
      <c r="O254" s="386"/>
      <c r="P254" s="348"/>
      <c r="Q254" s="349"/>
      <c r="R254" s="349"/>
      <c r="S254" s="350"/>
      <c r="T254" s="350"/>
      <c r="U254" s="350"/>
      <c r="V254" s="350"/>
      <c r="W254" s="350"/>
      <c r="X254" s="350"/>
      <c r="Y254" s="349"/>
      <c r="Z254" s="350"/>
      <c r="AA254" s="350"/>
      <c r="AB254" s="350"/>
      <c r="AC254" s="350"/>
      <c r="AD254" s="349"/>
      <c r="AE254" s="351"/>
      <c r="AF254" s="352"/>
      <c r="AG254" s="352"/>
      <c r="AH254" s="351"/>
      <c r="AI254" s="352"/>
      <c r="AJ254" s="353"/>
    </row>
    <row r="255" spans="1:36" s="296" customFormat="1">
      <c r="A255" s="373" t="s">
        <v>53</v>
      </c>
      <c r="B255" s="373" t="s">
        <v>812</v>
      </c>
      <c r="C255" s="373" t="s">
        <v>156</v>
      </c>
      <c r="D255" s="375" t="s">
        <v>55</v>
      </c>
      <c r="E255" s="376" t="s">
        <v>42</v>
      </c>
      <c r="F255" s="376" t="s">
        <v>43</v>
      </c>
      <c r="G255" s="376">
        <v>5</v>
      </c>
      <c r="H255" s="376" t="s">
        <v>28</v>
      </c>
      <c r="I255" s="376">
        <v>2998</v>
      </c>
      <c r="J255" s="377">
        <v>280</v>
      </c>
      <c r="K255" s="387">
        <f>L255*7.5345</f>
        <v>673395.9375</v>
      </c>
      <c r="L255" s="383">
        <v>89375</v>
      </c>
      <c r="M255" s="378" t="s">
        <v>818</v>
      </c>
      <c r="N255" s="379" t="s">
        <v>819</v>
      </c>
      <c r="O255" s="388" t="s">
        <v>824</v>
      </c>
      <c r="P255" s="325"/>
      <c r="Q255" s="294"/>
      <c r="R255" s="294"/>
      <c r="S255" s="326"/>
      <c r="T255" s="326"/>
      <c r="U255" s="326"/>
      <c r="V255" s="326"/>
      <c r="W255" s="326"/>
      <c r="X255" s="326"/>
      <c r="Y255" s="294">
        <v>6</v>
      </c>
      <c r="Z255" s="326"/>
      <c r="AA255" s="326"/>
      <c r="AB255" s="326"/>
      <c r="AC255" s="326"/>
      <c r="AD255" s="294"/>
      <c r="AE255" s="295"/>
      <c r="AF255" s="327"/>
      <c r="AG255" s="327"/>
      <c r="AH255" s="295"/>
      <c r="AI255" s="327"/>
      <c r="AJ255" s="346"/>
    </row>
    <row r="256" spans="1:36" s="296" customFormat="1" ht="14.25" customHeight="1">
      <c r="A256" s="373" t="s">
        <v>53</v>
      </c>
      <c r="B256" s="373" t="s">
        <v>813</v>
      </c>
      <c r="C256" s="373" t="s">
        <v>810</v>
      </c>
      <c r="D256" s="375" t="s">
        <v>55</v>
      </c>
      <c r="E256" s="376" t="s">
        <v>42</v>
      </c>
      <c r="F256" s="376" t="s">
        <v>43</v>
      </c>
      <c r="G256" s="376">
        <v>5</v>
      </c>
      <c r="H256" s="376" t="s">
        <v>28</v>
      </c>
      <c r="I256" s="376">
        <v>4395</v>
      </c>
      <c r="J256" s="377">
        <v>390</v>
      </c>
      <c r="K256" s="387">
        <f t="shared" ref="K256:K259" si="10">L256*7.5345</f>
        <v>852340.3125</v>
      </c>
      <c r="L256" s="383">
        <v>113125</v>
      </c>
      <c r="M256" s="378" t="s">
        <v>818</v>
      </c>
      <c r="N256" s="379" t="s">
        <v>820</v>
      </c>
      <c r="O256" s="388" t="s">
        <v>825</v>
      </c>
      <c r="P256" s="325"/>
      <c r="Q256" s="294"/>
      <c r="R256" s="294"/>
      <c r="S256" s="326"/>
      <c r="T256" s="326"/>
      <c r="U256" s="326"/>
      <c r="V256" s="326"/>
      <c r="W256" s="326"/>
      <c r="X256" s="326"/>
      <c r="Y256" s="294">
        <v>6</v>
      </c>
      <c r="Z256" s="326"/>
      <c r="AA256" s="326"/>
      <c r="AB256" s="326"/>
      <c r="AC256" s="326"/>
      <c r="AD256" s="294"/>
      <c r="AE256" s="295"/>
      <c r="AF256" s="327"/>
      <c r="AG256" s="327"/>
      <c r="AH256" s="295"/>
      <c r="AI256" s="327"/>
      <c r="AJ256" s="346"/>
    </row>
    <row r="257" spans="1:36" s="296" customFormat="1">
      <c r="A257" s="373" t="s">
        <v>53</v>
      </c>
      <c r="B257" s="373" t="s">
        <v>815</v>
      </c>
      <c r="C257" s="373" t="s">
        <v>66</v>
      </c>
      <c r="D257" s="375" t="s">
        <v>55</v>
      </c>
      <c r="E257" s="376" t="s">
        <v>42</v>
      </c>
      <c r="F257" s="376" t="s">
        <v>43</v>
      </c>
      <c r="G257" s="376">
        <v>5</v>
      </c>
      <c r="H257" s="376" t="s">
        <v>46</v>
      </c>
      <c r="I257" s="376">
        <v>2993</v>
      </c>
      <c r="J257" s="377">
        <v>210</v>
      </c>
      <c r="K257" s="387">
        <f t="shared" si="10"/>
        <v>663977.8125</v>
      </c>
      <c r="L257" s="383">
        <v>88125</v>
      </c>
      <c r="M257" s="378" t="s">
        <v>818</v>
      </c>
      <c r="N257" s="379" t="s">
        <v>821</v>
      </c>
      <c r="O257" s="388" t="s">
        <v>826</v>
      </c>
      <c r="P257" s="325"/>
      <c r="Q257" s="294"/>
      <c r="R257" s="294"/>
      <c r="S257" s="326"/>
      <c r="T257" s="326"/>
      <c r="U257" s="326"/>
      <c r="V257" s="326"/>
      <c r="W257" s="326"/>
      <c r="X257" s="326"/>
      <c r="Y257" s="294">
        <v>6</v>
      </c>
      <c r="Z257" s="326"/>
      <c r="AA257" s="326"/>
      <c r="AB257" s="326"/>
      <c r="AC257" s="326"/>
      <c r="AD257" s="294"/>
      <c r="AE257" s="295"/>
      <c r="AF257" s="327"/>
      <c r="AG257" s="327"/>
      <c r="AH257" s="295"/>
      <c r="AI257" s="327"/>
      <c r="AJ257" s="346"/>
    </row>
    <row r="258" spans="1:36" s="296" customFormat="1">
      <c r="A258" s="373" t="s">
        <v>53</v>
      </c>
      <c r="B258" s="373" t="s">
        <v>814</v>
      </c>
      <c r="C258" s="373" t="s">
        <v>811</v>
      </c>
      <c r="D258" s="389" t="s">
        <v>55</v>
      </c>
      <c r="E258" s="376" t="s">
        <v>42</v>
      </c>
      <c r="F258" s="376" t="s">
        <v>43</v>
      </c>
      <c r="G258" s="390">
        <v>5</v>
      </c>
      <c r="H258" s="390" t="s">
        <v>28</v>
      </c>
      <c r="I258" s="390">
        <v>2998</v>
      </c>
      <c r="J258" s="391">
        <v>210</v>
      </c>
      <c r="K258" s="387">
        <f t="shared" si="10"/>
        <v>743089.9871550001</v>
      </c>
      <c r="L258" s="383">
        <v>98624.99</v>
      </c>
      <c r="M258" s="378" t="s">
        <v>818</v>
      </c>
      <c r="N258" s="392" t="s">
        <v>822</v>
      </c>
      <c r="O258" s="388" t="s">
        <v>827</v>
      </c>
      <c r="P258" s="354"/>
      <c r="Q258" s="355"/>
      <c r="R258" s="355"/>
      <c r="S258" s="356"/>
      <c r="T258" s="356"/>
      <c r="U258" s="356"/>
      <c r="V258" s="356"/>
      <c r="W258" s="356"/>
      <c r="X258" s="356"/>
      <c r="Y258" s="294">
        <v>6</v>
      </c>
      <c r="Z258" s="356"/>
      <c r="AA258" s="356"/>
      <c r="AB258" s="356"/>
      <c r="AC258" s="356"/>
      <c r="AD258" s="355"/>
      <c r="AE258" s="357"/>
      <c r="AF258" s="358"/>
      <c r="AG258" s="358"/>
      <c r="AH258" s="357"/>
      <c r="AI258" s="358"/>
      <c r="AJ258" s="359"/>
    </row>
    <row r="259" spans="1:36" s="296" customFormat="1">
      <c r="A259" s="373" t="s">
        <v>53</v>
      </c>
      <c r="B259" s="373" t="s">
        <v>817</v>
      </c>
      <c r="C259" s="373" t="s">
        <v>816</v>
      </c>
      <c r="D259" s="389" t="s">
        <v>55</v>
      </c>
      <c r="E259" s="376" t="s">
        <v>42</v>
      </c>
      <c r="F259" s="376" t="s">
        <v>43</v>
      </c>
      <c r="G259" s="390">
        <v>5</v>
      </c>
      <c r="H259" s="390" t="s">
        <v>28</v>
      </c>
      <c r="I259" s="390">
        <v>4395</v>
      </c>
      <c r="J259" s="391">
        <v>441</v>
      </c>
      <c r="K259" s="387">
        <f t="shared" si="10"/>
        <v>1186683.75</v>
      </c>
      <c r="L259" s="383">
        <v>157500</v>
      </c>
      <c r="M259" s="378" t="s">
        <v>818</v>
      </c>
      <c r="N259" s="392" t="s">
        <v>823</v>
      </c>
      <c r="O259" s="388" t="s">
        <v>829</v>
      </c>
      <c r="P259" s="354"/>
      <c r="Q259" s="355"/>
      <c r="R259" s="355"/>
      <c r="S259" s="356"/>
      <c r="T259" s="356"/>
      <c r="U259" s="356"/>
      <c r="V259" s="356"/>
      <c r="W259" s="356"/>
      <c r="X259" s="356"/>
      <c r="Y259" s="294">
        <v>6</v>
      </c>
      <c r="Z259" s="356"/>
      <c r="AA259" s="356"/>
      <c r="AB259" s="356"/>
      <c r="AC259" s="356"/>
      <c r="AD259" s="355"/>
      <c r="AE259" s="357"/>
      <c r="AF259" s="358"/>
      <c r="AG259" s="358"/>
      <c r="AH259" s="357"/>
      <c r="AI259" s="358"/>
      <c r="AJ259" s="359"/>
    </row>
    <row r="260" spans="1:36" ht="15.75" thickBot="1">
      <c r="A260" s="20"/>
      <c r="B260" s="20"/>
      <c r="C260" s="13"/>
      <c r="D260" s="13"/>
      <c r="E260" s="14"/>
      <c r="F260" s="14"/>
      <c r="G260" s="14"/>
      <c r="H260" s="14"/>
      <c r="I260" s="14"/>
      <c r="J260" s="41"/>
      <c r="K260" s="284"/>
      <c r="L260" s="315"/>
      <c r="M260" s="343"/>
      <c r="N260" s="21"/>
      <c r="O260" s="15"/>
      <c r="P260" s="16"/>
      <c r="Q260" s="16"/>
      <c r="R260" s="16"/>
      <c r="S260" s="17"/>
      <c r="T260" s="17"/>
      <c r="U260" s="17"/>
      <c r="V260" s="17"/>
      <c r="W260" s="17"/>
      <c r="X260" s="17"/>
      <c r="Y260" s="95"/>
      <c r="Z260" s="17"/>
      <c r="AA260" s="17"/>
      <c r="AB260" s="17"/>
      <c r="AC260" s="17"/>
      <c r="AD260" s="16"/>
      <c r="AE260" s="18"/>
      <c r="AF260" s="19"/>
      <c r="AG260" s="19"/>
      <c r="AH260" s="18"/>
      <c r="AI260" s="19"/>
      <c r="AJ260" s="19"/>
    </row>
    <row r="261" spans="1:36">
      <c r="A261" s="449" t="s">
        <v>230</v>
      </c>
      <c r="B261" s="450"/>
      <c r="C261" s="450"/>
      <c r="D261" s="450"/>
      <c r="E261" s="72"/>
      <c r="F261" s="72"/>
      <c r="G261" s="72"/>
      <c r="H261" s="72"/>
      <c r="I261" s="72"/>
      <c r="J261" s="255"/>
      <c r="K261" s="283"/>
      <c r="L261" s="315"/>
      <c r="M261" s="340"/>
      <c r="N261" s="73"/>
      <c r="O261" s="74"/>
      <c r="P261" s="152"/>
      <c r="Q261" s="137"/>
      <c r="R261" s="137"/>
      <c r="S261" s="138"/>
      <c r="T261" s="138"/>
      <c r="U261" s="138"/>
      <c r="V261" s="138"/>
      <c r="W261" s="138"/>
      <c r="X261" s="138"/>
      <c r="Y261" s="50"/>
      <c r="Z261" s="138"/>
      <c r="AA261" s="138"/>
      <c r="AB261" s="138"/>
      <c r="AC261" s="138"/>
      <c r="AD261" s="137"/>
      <c r="AE261" s="139"/>
      <c r="AF261" s="140"/>
      <c r="AG261" s="140"/>
      <c r="AH261" s="139"/>
      <c r="AI261" s="140"/>
      <c r="AJ261" s="184"/>
    </row>
    <row r="262" spans="1:36">
      <c r="A262" s="6" t="s">
        <v>53</v>
      </c>
      <c r="B262" s="7" t="s">
        <v>232</v>
      </c>
      <c r="C262" s="8" t="s">
        <v>231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2998</v>
      </c>
      <c r="J262" s="89">
        <v>245</v>
      </c>
      <c r="K262" s="297">
        <v>668418.75</v>
      </c>
      <c r="L262" s="315">
        <f t="shared" si="9"/>
        <v>88714.413696993826</v>
      </c>
      <c r="M262" s="334" t="s">
        <v>799</v>
      </c>
      <c r="N262" s="11" t="s">
        <v>604</v>
      </c>
      <c r="O262" s="40" t="s">
        <v>549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53</v>
      </c>
      <c r="B263" s="7" t="s">
        <v>233</v>
      </c>
      <c r="C263" s="8" t="s">
        <v>234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4395</v>
      </c>
      <c r="J263" s="89">
        <v>390</v>
      </c>
      <c r="K263" s="297">
        <v>836718.75</v>
      </c>
      <c r="L263" s="315">
        <f t="shared" si="9"/>
        <v>111051.66235317539</v>
      </c>
      <c r="M263" s="334" t="s">
        <v>799</v>
      </c>
      <c r="N263" s="11" t="s">
        <v>402</v>
      </c>
      <c r="O263" s="40" t="s">
        <v>235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293</v>
      </c>
      <c r="C264" s="8" t="s">
        <v>67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46</v>
      </c>
      <c r="I264" s="9">
        <v>2993</v>
      </c>
      <c r="J264" s="89">
        <v>210</v>
      </c>
      <c r="K264" s="297">
        <v>656465.63</v>
      </c>
      <c r="L264" s="315">
        <f t="shared" ref="L264:L293" si="11">K264/7.5345</f>
        <v>87127.962041276784</v>
      </c>
      <c r="M264" s="334" t="s">
        <v>799</v>
      </c>
      <c r="N264" s="11" t="s">
        <v>370</v>
      </c>
      <c r="O264" s="40" t="s">
        <v>294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284</v>
      </c>
      <c r="C265" s="8" t="s">
        <v>285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9">
        <v>250</v>
      </c>
      <c r="K265" s="297">
        <v>704756.25</v>
      </c>
      <c r="L265" s="315">
        <f t="shared" si="11"/>
        <v>93537.228747760295</v>
      </c>
      <c r="M265" s="334" t="s">
        <v>799</v>
      </c>
      <c r="N265" s="11" t="s">
        <v>437</v>
      </c>
      <c r="O265" s="40" t="s">
        <v>550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326</v>
      </c>
      <c r="C266" s="8" t="s">
        <v>327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4395</v>
      </c>
      <c r="J266" s="89">
        <v>441</v>
      </c>
      <c r="K266" s="297">
        <v>1093950</v>
      </c>
      <c r="L266" s="315">
        <f t="shared" si="11"/>
        <v>145192.11626518017</v>
      </c>
      <c r="M266" s="334" t="s">
        <v>799</v>
      </c>
      <c r="N266" s="11" t="s">
        <v>420</v>
      </c>
      <c r="O266" s="40" t="s">
        <v>557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 ht="15.75" thickBot="1">
      <c r="A267" s="76"/>
      <c r="B267" s="77"/>
      <c r="C267" s="75"/>
      <c r="D267" s="75"/>
      <c r="E267" s="78"/>
      <c r="F267" s="78"/>
      <c r="G267" s="78"/>
      <c r="H267" s="78"/>
      <c r="I267" s="78"/>
      <c r="J267" s="299"/>
      <c r="K267" s="316"/>
      <c r="L267" s="315"/>
      <c r="M267" s="360"/>
      <c r="N267" s="83"/>
      <c r="O267" s="79"/>
      <c r="P267" s="105"/>
      <c r="Q267" s="95"/>
      <c r="R267" s="95"/>
      <c r="S267" s="106"/>
      <c r="T267" s="106"/>
      <c r="U267" s="106"/>
      <c r="V267" s="106"/>
      <c r="W267" s="106"/>
      <c r="X267" s="106"/>
      <c r="Y267" s="95"/>
      <c r="Z267" s="106"/>
      <c r="AA267" s="106"/>
      <c r="AB267" s="106"/>
      <c r="AC267" s="106"/>
      <c r="AD267" s="95"/>
      <c r="AE267" s="150"/>
      <c r="AF267" s="177"/>
      <c r="AG267" s="177"/>
      <c r="AH267" s="150"/>
      <c r="AI267" s="177"/>
      <c r="AJ267" s="185"/>
    </row>
    <row r="268" spans="1:36" s="296" customFormat="1">
      <c r="A268" s="457" t="s">
        <v>830</v>
      </c>
      <c r="B268" s="458"/>
      <c r="C268" s="458"/>
      <c r="D268" s="458"/>
      <c r="E268" s="361"/>
      <c r="F268" s="361"/>
      <c r="G268" s="361"/>
      <c r="H268" s="361"/>
      <c r="I268" s="361"/>
      <c r="J268" s="362"/>
      <c r="K268" s="363"/>
      <c r="L268" s="335"/>
      <c r="M268" s="364"/>
      <c r="N268" s="365"/>
      <c r="O268" s="366"/>
      <c r="P268" s="367"/>
      <c r="Q268" s="368"/>
      <c r="R268" s="368"/>
      <c r="S268" s="369"/>
      <c r="T268" s="369"/>
      <c r="U268" s="369"/>
      <c r="V268" s="369"/>
      <c r="W268" s="369"/>
      <c r="X268" s="369"/>
      <c r="Y268" s="349"/>
      <c r="Z268" s="369"/>
      <c r="AA268" s="369"/>
      <c r="AB268" s="369"/>
      <c r="AC268" s="369"/>
      <c r="AD268" s="368"/>
      <c r="AE268" s="370"/>
      <c r="AF268" s="371"/>
      <c r="AG268" s="371"/>
      <c r="AH268" s="370"/>
      <c r="AI268" s="371"/>
      <c r="AJ268" s="372"/>
    </row>
    <row r="269" spans="1:36" s="296" customFormat="1">
      <c r="A269" s="373" t="s">
        <v>53</v>
      </c>
      <c r="B269" s="374" t="s">
        <v>831</v>
      </c>
      <c r="C269" s="375" t="s">
        <v>231</v>
      </c>
      <c r="D269" s="375" t="s">
        <v>55</v>
      </c>
      <c r="E269" s="376" t="s">
        <v>42</v>
      </c>
      <c r="F269" s="376" t="s">
        <v>43</v>
      </c>
      <c r="G269" s="376">
        <v>5</v>
      </c>
      <c r="H269" s="376" t="s">
        <v>28</v>
      </c>
      <c r="I269" s="376">
        <v>2998</v>
      </c>
      <c r="J269" s="377">
        <v>280</v>
      </c>
      <c r="K269" s="387">
        <f>L269*7.5345</f>
        <v>711068.4375</v>
      </c>
      <c r="L269" s="383">
        <v>94375</v>
      </c>
      <c r="M269" s="378" t="s">
        <v>832</v>
      </c>
      <c r="N269" s="379" t="s">
        <v>833</v>
      </c>
      <c r="O269" s="388" t="s">
        <v>834</v>
      </c>
      <c r="P269" s="325"/>
      <c r="Q269" s="294"/>
      <c r="R269" s="294"/>
      <c r="S269" s="326"/>
      <c r="T269" s="326"/>
      <c r="U269" s="326"/>
      <c r="V269" s="326"/>
      <c r="W269" s="326"/>
      <c r="X269" s="326"/>
      <c r="Y269" s="294">
        <v>6</v>
      </c>
      <c r="Z269" s="326"/>
      <c r="AA269" s="326"/>
      <c r="AB269" s="326"/>
      <c r="AC269" s="326"/>
      <c r="AD269" s="294"/>
      <c r="AE269" s="295"/>
      <c r="AF269" s="327"/>
      <c r="AG269" s="327"/>
      <c r="AH269" s="295"/>
      <c r="AI269" s="327"/>
      <c r="AJ269" s="346"/>
    </row>
    <row r="270" spans="1:36" s="296" customFormat="1">
      <c r="A270" s="373" t="s">
        <v>53</v>
      </c>
      <c r="B270" s="374" t="s">
        <v>837</v>
      </c>
      <c r="C270" s="375" t="s">
        <v>838</v>
      </c>
      <c r="D270" s="375" t="s">
        <v>55</v>
      </c>
      <c r="E270" s="376" t="s">
        <v>42</v>
      </c>
      <c r="F270" s="376" t="s">
        <v>43</v>
      </c>
      <c r="G270" s="376">
        <v>5</v>
      </c>
      <c r="H270" s="376" t="s">
        <v>28</v>
      </c>
      <c r="I270" s="376">
        <v>4395</v>
      </c>
      <c r="J270" s="377">
        <v>390</v>
      </c>
      <c r="K270" s="387">
        <f t="shared" ref="K270:K272" si="12">L270*7.5345</f>
        <v>876356.53125</v>
      </c>
      <c r="L270" s="383">
        <v>116312.5</v>
      </c>
      <c r="M270" s="378" t="s">
        <v>832</v>
      </c>
      <c r="N270" s="379" t="s">
        <v>418</v>
      </c>
      <c r="O270" s="388" t="s">
        <v>839</v>
      </c>
      <c r="P270" s="325"/>
      <c r="Q270" s="294"/>
      <c r="R270" s="294"/>
      <c r="S270" s="326"/>
      <c r="T270" s="326"/>
      <c r="U270" s="326"/>
      <c r="V270" s="326"/>
      <c r="W270" s="326"/>
      <c r="X270" s="326"/>
      <c r="Y270" s="294">
        <v>6</v>
      </c>
      <c r="Z270" s="326"/>
      <c r="AA270" s="326"/>
      <c r="AB270" s="326"/>
      <c r="AC270" s="326"/>
      <c r="AD270" s="294"/>
      <c r="AE270" s="295"/>
      <c r="AF270" s="327"/>
      <c r="AG270" s="327"/>
      <c r="AH270" s="295"/>
      <c r="AI270" s="327"/>
      <c r="AJ270" s="346"/>
    </row>
    <row r="271" spans="1:36" s="296" customFormat="1">
      <c r="A271" s="373" t="s">
        <v>53</v>
      </c>
      <c r="B271" s="374" t="s">
        <v>835</v>
      </c>
      <c r="C271" s="375" t="s">
        <v>67</v>
      </c>
      <c r="D271" s="375" t="s">
        <v>55</v>
      </c>
      <c r="E271" s="376" t="s">
        <v>42</v>
      </c>
      <c r="F271" s="376" t="s">
        <v>43</v>
      </c>
      <c r="G271" s="376">
        <v>5</v>
      </c>
      <c r="H271" s="376" t="s">
        <v>46</v>
      </c>
      <c r="I271" s="376">
        <v>2993</v>
      </c>
      <c r="J271" s="377">
        <v>210</v>
      </c>
      <c r="K271" s="387">
        <f t="shared" si="12"/>
        <v>701650.3125</v>
      </c>
      <c r="L271" s="383">
        <v>93125</v>
      </c>
      <c r="M271" s="378" t="s">
        <v>832</v>
      </c>
      <c r="N271" s="379" t="s">
        <v>836</v>
      </c>
      <c r="O271" s="388" t="s">
        <v>294</v>
      </c>
      <c r="P271" s="325"/>
      <c r="Q271" s="294"/>
      <c r="R271" s="294"/>
      <c r="S271" s="326"/>
      <c r="T271" s="326"/>
      <c r="U271" s="326"/>
      <c r="V271" s="326"/>
      <c r="W271" s="326"/>
      <c r="X271" s="326"/>
      <c r="Y271" s="294">
        <v>6</v>
      </c>
      <c r="Z271" s="326"/>
      <c r="AA271" s="326"/>
      <c r="AB271" s="326"/>
      <c r="AC271" s="326"/>
      <c r="AD271" s="294"/>
      <c r="AE271" s="295"/>
      <c r="AF271" s="327"/>
      <c r="AG271" s="327"/>
      <c r="AH271" s="295"/>
      <c r="AI271" s="327"/>
      <c r="AJ271" s="346"/>
    </row>
    <row r="272" spans="1:36" s="296" customFormat="1">
      <c r="A272" s="373" t="s">
        <v>53</v>
      </c>
      <c r="B272" s="374" t="s">
        <v>840</v>
      </c>
      <c r="C272" s="375" t="s">
        <v>841</v>
      </c>
      <c r="D272" s="375" t="s">
        <v>55</v>
      </c>
      <c r="E272" s="376" t="s">
        <v>42</v>
      </c>
      <c r="F272" s="376" t="s">
        <v>43</v>
      </c>
      <c r="G272" s="376">
        <v>5</v>
      </c>
      <c r="H272" s="376" t="s">
        <v>28</v>
      </c>
      <c r="I272" s="376">
        <v>4395</v>
      </c>
      <c r="J272" s="377">
        <v>460</v>
      </c>
      <c r="K272" s="387">
        <f t="shared" si="12"/>
        <v>1210699.96875</v>
      </c>
      <c r="L272" s="383">
        <v>160687.5</v>
      </c>
      <c r="M272" s="378" t="s">
        <v>832</v>
      </c>
      <c r="N272" s="379" t="s">
        <v>842</v>
      </c>
      <c r="O272" s="388" t="s">
        <v>843</v>
      </c>
      <c r="P272" s="325"/>
      <c r="Q272" s="294"/>
      <c r="R272" s="294"/>
      <c r="S272" s="326"/>
      <c r="T272" s="326"/>
      <c r="U272" s="326"/>
      <c r="V272" s="326"/>
      <c r="W272" s="326"/>
      <c r="X272" s="326"/>
      <c r="Y272" s="294">
        <v>6</v>
      </c>
      <c r="Z272" s="326"/>
      <c r="AA272" s="326"/>
      <c r="AB272" s="326"/>
      <c r="AC272" s="326"/>
      <c r="AD272" s="294"/>
      <c r="AE272" s="295"/>
      <c r="AF272" s="327"/>
      <c r="AG272" s="327"/>
      <c r="AH272" s="295"/>
      <c r="AI272" s="327"/>
      <c r="AJ272" s="346"/>
    </row>
    <row r="273" spans="1:36">
      <c r="A273" s="76"/>
      <c r="B273" s="77"/>
      <c r="C273" s="75"/>
      <c r="D273" s="75"/>
      <c r="E273" s="78"/>
      <c r="F273" s="78"/>
      <c r="G273" s="78"/>
      <c r="H273" s="78"/>
      <c r="I273" s="78"/>
      <c r="J273" s="299"/>
      <c r="K273" s="316"/>
      <c r="L273" s="315"/>
      <c r="M273" s="360"/>
      <c r="N273" s="83"/>
      <c r="O273" s="79"/>
      <c r="P273" s="105"/>
      <c r="Q273" s="95"/>
      <c r="R273" s="95"/>
      <c r="S273" s="106"/>
      <c r="T273" s="106"/>
      <c r="U273" s="106"/>
      <c r="V273" s="106"/>
      <c r="W273" s="106"/>
      <c r="X273" s="106"/>
      <c r="Y273" s="95"/>
      <c r="Z273" s="106"/>
      <c r="AA273" s="106"/>
      <c r="AB273" s="106"/>
      <c r="AC273" s="106"/>
      <c r="AD273" s="95"/>
      <c r="AE273" s="150"/>
      <c r="AF273" s="177"/>
      <c r="AG273" s="177"/>
      <c r="AH273" s="150"/>
      <c r="AI273" s="177"/>
      <c r="AJ273" s="185"/>
    </row>
    <row r="274" spans="1:36" ht="15.75" thickBot="1">
      <c r="A274" s="76"/>
      <c r="B274" s="77"/>
      <c r="C274" s="75"/>
      <c r="D274" s="75"/>
      <c r="E274" s="78"/>
      <c r="F274" s="78"/>
      <c r="G274" s="78"/>
      <c r="H274" s="78"/>
      <c r="I274" s="78"/>
      <c r="J274" s="299"/>
      <c r="K274" s="302"/>
      <c r="L274" s="315"/>
      <c r="M274" s="345"/>
      <c r="N274" s="83"/>
      <c r="O274" s="79"/>
      <c r="P274" s="105"/>
      <c r="Q274" s="95"/>
      <c r="R274" s="95"/>
      <c r="S274" s="106"/>
      <c r="T274" s="106"/>
      <c r="U274" s="106"/>
      <c r="V274" s="106"/>
      <c r="W274" s="106"/>
      <c r="X274" s="106"/>
      <c r="Y274" s="95"/>
      <c r="Z274" s="106"/>
      <c r="AA274" s="106"/>
      <c r="AB274" s="106"/>
      <c r="AC274" s="106"/>
      <c r="AD274" s="95"/>
      <c r="AE274" s="150"/>
      <c r="AF274" s="177"/>
      <c r="AG274" s="177"/>
      <c r="AH274" s="150"/>
      <c r="AI274" s="177"/>
      <c r="AJ274" s="185"/>
    </row>
    <row r="275" spans="1:36">
      <c r="A275" s="446" t="s">
        <v>622</v>
      </c>
      <c r="B275" s="447"/>
      <c r="C275" s="447"/>
      <c r="D275" s="447"/>
      <c r="E275" s="46"/>
      <c r="F275" s="46"/>
      <c r="G275" s="46"/>
      <c r="H275" s="46"/>
      <c r="I275" s="46"/>
      <c r="J275" s="81"/>
      <c r="K275" s="282"/>
      <c r="L275" s="315"/>
      <c r="M275" s="338"/>
      <c r="N275" s="47"/>
      <c r="O275" s="48"/>
      <c r="P275" s="110"/>
      <c r="Q275" s="50"/>
      <c r="R275" s="50"/>
      <c r="S275" s="49"/>
      <c r="T275" s="49"/>
      <c r="U275" s="49"/>
      <c r="V275" s="49"/>
      <c r="W275" s="49"/>
      <c r="X275" s="49"/>
      <c r="Y275" s="50"/>
      <c r="Z275" s="49"/>
      <c r="AA275" s="49"/>
      <c r="AB275" s="49"/>
      <c r="AC275" s="49"/>
      <c r="AD275" s="50"/>
      <c r="AE275" s="51"/>
      <c r="AF275" s="52"/>
      <c r="AG275" s="52"/>
      <c r="AH275" s="51"/>
      <c r="AI275" s="52"/>
      <c r="AJ275" s="182"/>
    </row>
    <row r="276" spans="1:36">
      <c r="A276" s="6" t="s">
        <v>53</v>
      </c>
      <c r="B276" s="77" t="s">
        <v>624</v>
      </c>
      <c r="C276" s="8" t="s">
        <v>183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2998</v>
      </c>
      <c r="J276" s="299">
        <v>245</v>
      </c>
      <c r="K276" s="316">
        <v>786037.5</v>
      </c>
      <c r="L276" s="315">
        <f t="shared" si="11"/>
        <v>104325.10451921161</v>
      </c>
      <c r="M276" s="334" t="s">
        <v>799</v>
      </c>
      <c r="N276" s="83" t="s">
        <v>415</v>
      </c>
      <c r="O276" s="40" t="s">
        <v>628</v>
      </c>
      <c r="P276" s="105"/>
      <c r="Q276" s="95"/>
      <c r="R276" s="95"/>
      <c r="S276" s="106"/>
      <c r="T276" s="106"/>
      <c r="U276" s="106"/>
      <c r="V276" s="106"/>
      <c r="W276" s="106"/>
      <c r="X276" s="106"/>
      <c r="Y276" s="95">
        <v>6</v>
      </c>
      <c r="Z276" s="106"/>
      <c r="AA276" s="106"/>
      <c r="AB276" s="106"/>
      <c r="AC276" s="106"/>
      <c r="AD276" s="95"/>
      <c r="AE276" s="150"/>
      <c r="AF276" s="177"/>
      <c r="AG276" s="177"/>
      <c r="AH276" s="150"/>
      <c r="AI276" s="177"/>
      <c r="AJ276" s="185"/>
    </row>
    <row r="277" spans="1:36">
      <c r="A277" s="6" t="s">
        <v>53</v>
      </c>
      <c r="B277" s="77" t="s">
        <v>625</v>
      </c>
      <c r="C277" s="8" t="s">
        <v>629</v>
      </c>
      <c r="D277" s="75" t="s">
        <v>55</v>
      </c>
      <c r="E277" s="9" t="s">
        <v>42</v>
      </c>
      <c r="F277" s="9" t="s">
        <v>43</v>
      </c>
      <c r="G277" s="78">
        <v>5</v>
      </c>
      <c r="H277" s="78" t="s">
        <v>28</v>
      </c>
      <c r="I277" s="78">
        <v>4395</v>
      </c>
      <c r="J277" s="299">
        <v>390</v>
      </c>
      <c r="K277" s="316">
        <v>1007887.5</v>
      </c>
      <c r="L277" s="315">
        <f t="shared" si="11"/>
        <v>133769.65956599641</v>
      </c>
      <c r="M277" s="334" t="s">
        <v>799</v>
      </c>
      <c r="N277" s="83" t="s">
        <v>416</v>
      </c>
      <c r="O277" s="40" t="s">
        <v>626</v>
      </c>
      <c r="P277" s="105"/>
      <c r="Q277" s="95"/>
      <c r="R277" s="95"/>
      <c r="S277" s="106"/>
      <c r="T277" s="106"/>
      <c r="U277" s="106"/>
      <c r="V277" s="106"/>
      <c r="W277" s="106"/>
      <c r="X277" s="106"/>
      <c r="Y277" s="95">
        <v>6</v>
      </c>
      <c r="Z277" s="106"/>
      <c r="AA277" s="106"/>
      <c r="AB277" s="106"/>
      <c r="AC277" s="106"/>
      <c r="AD277" s="95"/>
      <c r="AE277" s="150"/>
      <c r="AF277" s="177"/>
      <c r="AG277" s="177"/>
      <c r="AH277" s="150"/>
      <c r="AI277" s="177"/>
      <c r="AJ277" s="185"/>
    </row>
    <row r="278" spans="1:36" s="269" customFormat="1">
      <c r="A278" s="6" t="s">
        <v>53</v>
      </c>
      <c r="B278" s="7" t="s">
        <v>623</v>
      </c>
      <c r="C278" s="8" t="s">
        <v>328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2993</v>
      </c>
      <c r="J278" s="89">
        <v>250</v>
      </c>
      <c r="K278" s="297">
        <v>805162.5</v>
      </c>
      <c r="L278" s="315">
        <f t="shared" si="11"/>
        <v>106863.42823014135</v>
      </c>
      <c r="M278" s="334" t="s">
        <v>799</v>
      </c>
      <c r="N278" s="11" t="s">
        <v>417</v>
      </c>
      <c r="O278" s="40" t="s">
        <v>627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 ht="15.75" thickBot="1">
      <c r="A279" s="212"/>
      <c r="B279" s="30"/>
      <c r="C279" s="147"/>
      <c r="D279" s="31"/>
      <c r="E279" s="275"/>
      <c r="F279" s="72"/>
      <c r="G279" s="32"/>
      <c r="H279" s="32"/>
      <c r="I279" s="32"/>
      <c r="J279" s="33"/>
      <c r="K279" s="300"/>
      <c r="L279" s="315"/>
      <c r="M279" s="340"/>
      <c r="N279" s="86"/>
      <c r="O279" s="74"/>
      <c r="P279" s="34"/>
      <c r="Q279" s="35"/>
      <c r="R279" s="35"/>
      <c r="S279" s="36"/>
      <c r="T279" s="36"/>
      <c r="U279" s="36"/>
      <c r="V279" s="36"/>
      <c r="W279" s="36"/>
      <c r="X279" s="36"/>
      <c r="Y279" s="35"/>
      <c r="Z279" s="36"/>
      <c r="AA279" s="36"/>
      <c r="AB279" s="36"/>
      <c r="AC279" s="36"/>
      <c r="AD279" s="35"/>
      <c r="AE279" s="37"/>
      <c r="AF279" s="38"/>
      <c r="AG279" s="38"/>
      <c r="AH279" s="37"/>
      <c r="AI279" s="38"/>
      <c r="AJ279" s="274"/>
    </row>
    <row r="280" spans="1:36">
      <c r="A280" s="446" t="s">
        <v>784</v>
      </c>
      <c r="B280" s="447"/>
      <c r="C280" s="447"/>
      <c r="D280" s="447"/>
      <c r="E280" s="448"/>
      <c r="F280" s="46"/>
      <c r="G280" s="46"/>
      <c r="H280" s="46"/>
      <c r="I280" s="46"/>
      <c r="J280" s="81"/>
      <c r="K280" s="282"/>
      <c r="L280" s="315"/>
      <c r="M280" s="338"/>
      <c r="N280" s="47"/>
      <c r="O280" s="48"/>
      <c r="P280" s="110"/>
      <c r="Q280" s="50"/>
      <c r="R280" s="50"/>
      <c r="S280" s="49"/>
      <c r="T280" s="49"/>
      <c r="U280" s="49"/>
      <c r="V280" s="49"/>
      <c r="W280" s="49"/>
      <c r="X280" s="49"/>
      <c r="Y280" s="50"/>
      <c r="Z280" s="49"/>
      <c r="AA280" s="49"/>
      <c r="AB280" s="49"/>
      <c r="AC280" s="49"/>
      <c r="AD280" s="50"/>
      <c r="AE280" s="51"/>
      <c r="AF280" s="52"/>
      <c r="AG280" s="52"/>
      <c r="AH280" s="51"/>
      <c r="AI280" s="52"/>
      <c r="AJ280" s="182"/>
    </row>
    <row r="281" spans="1:36">
      <c r="A281" s="6" t="s">
        <v>53</v>
      </c>
      <c r="B281" s="7" t="s">
        <v>785</v>
      </c>
      <c r="C281" s="8" t="s">
        <v>786</v>
      </c>
      <c r="D281" s="8" t="s">
        <v>78</v>
      </c>
      <c r="E281" s="9" t="s">
        <v>42</v>
      </c>
      <c r="F281" s="9" t="s">
        <v>42</v>
      </c>
      <c r="G281" s="9">
        <v>5</v>
      </c>
      <c r="H281" s="9" t="s">
        <v>738</v>
      </c>
      <c r="I281" s="9"/>
      <c r="J281" s="89">
        <v>360</v>
      </c>
      <c r="K281" s="297">
        <v>1366003.13</v>
      </c>
      <c r="L281" s="315">
        <f t="shared" ref="L281" si="13">K281/7.5345</f>
        <v>181299.77171676949</v>
      </c>
      <c r="M281" s="334" t="s">
        <v>799</v>
      </c>
      <c r="N281" s="11">
        <v>0</v>
      </c>
      <c r="O281" s="40" t="s">
        <v>787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/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 ht="15.75" thickBot="1">
      <c r="A282" s="212"/>
      <c r="B282" s="84"/>
      <c r="C282" s="147"/>
      <c r="D282" s="147"/>
      <c r="E282" s="275"/>
      <c r="F282" s="72"/>
      <c r="G282" s="72"/>
      <c r="H282" s="72"/>
      <c r="I282" s="72"/>
      <c r="J282" s="255"/>
      <c r="K282" s="304"/>
      <c r="L282" s="315"/>
      <c r="M282" s="341"/>
      <c r="N282" s="73"/>
      <c r="O282" s="74"/>
      <c r="P282" s="152"/>
      <c r="Q282" s="137"/>
      <c r="R282" s="137"/>
      <c r="S282" s="138"/>
      <c r="T282" s="138"/>
      <c r="U282" s="138"/>
      <c r="V282" s="138"/>
      <c r="W282" s="138"/>
      <c r="X282" s="138"/>
      <c r="Y282" s="137"/>
      <c r="Z282" s="138"/>
      <c r="AA282" s="138"/>
      <c r="AB282" s="138"/>
      <c r="AC282" s="138"/>
      <c r="AD282" s="137"/>
      <c r="AE282" s="139"/>
      <c r="AF282" s="140"/>
      <c r="AG282" s="140"/>
      <c r="AH282" s="139"/>
      <c r="AI282" s="140"/>
      <c r="AJ282" s="184"/>
    </row>
    <row r="283" spans="1:36">
      <c r="A283" s="446" t="s">
        <v>76</v>
      </c>
      <c r="B283" s="447"/>
      <c r="C283" s="447"/>
      <c r="D283" s="447"/>
      <c r="E283" s="448"/>
      <c r="F283" s="46"/>
      <c r="G283" s="46"/>
      <c r="H283" s="46"/>
      <c r="I283" s="46"/>
      <c r="J283" s="81"/>
      <c r="K283" s="282"/>
      <c r="L283" s="315"/>
      <c r="M283" s="338"/>
      <c r="N283" s="47"/>
      <c r="O283" s="48"/>
      <c r="P283" s="110"/>
      <c r="Q283" s="50"/>
      <c r="R283" s="50"/>
      <c r="S283" s="49"/>
      <c r="T283" s="49"/>
      <c r="U283" s="49"/>
      <c r="V283" s="49"/>
      <c r="W283" s="49"/>
      <c r="X283" s="49"/>
      <c r="Y283" s="50"/>
      <c r="Z283" s="49"/>
      <c r="AA283" s="49"/>
      <c r="AB283" s="49"/>
      <c r="AC283" s="49"/>
      <c r="AD283" s="50"/>
      <c r="AE283" s="51"/>
      <c r="AF283" s="52"/>
      <c r="AG283" s="52"/>
      <c r="AH283" s="51"/>
      <c r="AI283" s="52"/>
      <c r="AJ283" s="182"/>
    </row>
    <row r="284" spans="1:36">
      <c r="A284" s="6" t="s">
        <v>53</v>
      </c>
      <c r="B284" s="7" t="s">
        <v>179</v>
      </c>
      <c r="C284" s="8" t="s">
        <v>181</v>
      </c>
      <c r="D284" s="8" t="s">
        <v>78</v>
      </c>
      <c r="E284" s="9" t="s">
        <v>42</v>
      </c>
      <c r="F284" s="9" t="s">
        <v>42</v>
      </c>
      <c r="G284" s="9">
        <v>5</v>
      </c>
      <c r="H284" s="9" t="s">
        <v>738</v>
      </c>
      <c r="I284" s="9"/>
      <c r="J284" s="89">
        <v>75</v>
      </c>
      <c r="K284" s="297">
        <v>322734.38</v>
      </c>
      <c r="L284" s="315">
        <f t="shared" si="11"/>
        <v>42834.213285553124</v>
      </c>
      <c r="M284" s="334" t="s">
        <v>799</v>
      </c>
      <c r="N284" s="11">
        <v>0</v>
      </c>
      <c r="O284" s="40" t="s">
        <v>587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/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180</v>
      </c>
      <c r="C285" s="8" t="s">
        <v>182</v>
      </c>
      <c r="D285" s="8" t="s">
        <v>78</v>
      </c>
      <c r="E285" s="9" t="s">
        <v>42</v>
      </c>
      <c r="F285" s="9" t="s">
        <v>42</v>
      </c>
      <c r="G285" s="9">
        <v>5</v>
      </c>
      <c r="H285" s="9" t="s">
        <v>738</v>
      </c>
      <c r="I285" s="9"/>
      <c r="J285" s="89">
        <v>75</v>
      </c>
      <c r="K285" s="297">
        <v>351900</v>
      </c>
      <c r="L285" s="315">
        <f t="shared" si="11"/>
        <v>46705.156281106909</v>
      </c>
      <c r="M285" s="334" t="s">
        <v>799</v>
      </c>
      <c r="N285" s="11">
        <v>0</v>
      </c>
      <c r="O285" s="40" t="s">
        <v>588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/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 ht="15.75" thickBot="1">
      <c r="A286" s="6"/>
      <c r="B286" s="7"/>
      <c r="C286" s="8"/>
      <c r="D286" s="8"/>
      <c r="E286" s="9"/>
      <c r="F286" s="9"/>
      <c r="G286" s="9"/>
      <c r="H286" s="9"/>
      <c r="I286" s="9"/>
      <c r="J286" s="89"/>
      <c r="K286" s="93"/>
      <c r="L286" s="315"/>
      <c r="M286" s="10"/>
      <c r="N286" s="11"/>
      <c r="O286" s="40"/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446" t="s">
        <v>533</v>
      </c>
      <c r="B287" s="447"/>
      <c r="C287" s="447"/>
      <c r="D287" s="447"/>
      <c r="E287" s="448"/>
      <c r="F287" s="46"/>
      <c r="G287" s="46"/>
      <c r="H287" s="46"/>
      <c r="I287" s="46"/>
      <c r="J287" s="81"/>
      <c r="K287" s="282"/>
      <c r="L287" s="315"/>
      <c r="M287" s="338"/>
      <c r="N287" s="47"/>
      <c r="O287" s="48"/>
      <c r="P287" s="110"/>
      <c r="Q287" s="50"/>
      <c r="R287" s="50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50"/>
      <c r="AE287" s="51"/>
      <c r="AF287" s="52"/>
      <c r="AG287" s="52"/>
      <c r="AH287" s="51"/>
      <c r="AI287" s="52"/>
      <c r="AJ287" s="182"/>
    </row>
    <row r="288" spans="1:36">
      <c r="A288" s="6" t="s">
        <v>53</v>
      </c>
      <c r="B288" s="7" t="s">
        <v>534</v>
      </c>
      <c r="C288" s="8" t="s">
        <v>475</v>
      </c>
      <c r="D288" s="8" t="s">
        <v>78</v>
      </c>
      <c r="E288" s="9" t="s">
        <v>42</v>
      </c>
      <c r="F288" s="9" t="s">
        <v>42</v>
      </c>
      <c r="G288" s="9">
        <v>5</v>
      </c>
      <c r="H288" s="9" t="s">
        <v>738</v>
      </c>
      <c r="I288" s="9"/>
      <c r="J288" s="89">
        <v>80</v>
      </c>
      <c r="K288" s="297">
        <v>551278.13</v>
      </c>
      <c r="L288" s="315">
        <f t="shared" si="11"/>
        <v>73167.181631163316</v>
      </c>
      <c r="M288" s="334" t="s">
        <v>799</v>
      </c>
      <c r="N288" s="11">
        <v>0</v>
      </c>
      <c r="O288" s="40" t="s">
        <v>586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 ht="15.75" thickBot="1">
      <c r="A289" s="76"/>
      <c r="B289" s="77"/>
      <c r="C289" s="75"/>
      <c r="D289" s="75"/>
      <c r="E289" s="78"/>
      <c r="F289" s="78"/>
      <c r="G289" s="78"/>
      <c r="H289" s="78"/>
      <c r="I289" s="78"/>
      <c r="J289" s="299"/>
      <c r="K289" s="302"/>
      <c r="L289" s="315"/>
      <c r="M289" s="345"/>
      <c r="N289" s="83"/>
      <c r="O289" s="79"/>
      <c r="P289" s="105"/>
      <c r="Q289" s="95"/>
      <c r="R289" s="95"/>
      <c r="S289" s="106"/>
      <c r="T289" s="106"/>
      <c r="U289" s="106"/>
      <c r="V289" s="106"/>
      <c r="W289" s="106"/>
      <c r="X289" s="106"/>
      <c r="Y289" s="95"/>
      <c r="Z289" s="106"/>
      <c r="AA289" s="106"/>
      <c r="AB289" s="106"/>
      <c r="AC289" s="106"/>
      <c r="AD289" s="95"/>
      <c r="AE289" s="150"/>
      <c r="AF289" s="177"/>
      <c r="AG289" s="177"/>
      <c r="AH289" s="150"/>
      <c r="AI289" s="177"/>
      <c r="AJ289" s="185"/>
    </row>
    <row r="290" spans="1:36">
      <c r="A290" s="446" t="s">
        <v>530</v>
      </c>
      <c r="B290" s="447"/>
      <c r="C290" s="447"/>
      <c r="D290" s="447"/>
      <c r="E290" s="448"/>
      <c r="F290" s="46"/>
      <c r="G290" s="46"/>
      <c r="H290" s="46"/>
      <c r="I290" s="46"/>
      <c r="J290" s="81"/>
      <c r="K290" s="282"/>
      <c r="L290" s="315"/>
      <c r="M290" s="338"/>
      <c r="N290" s="47"/>
      <c r="O290" s="48"/>
      <c r="P290" s="110"/>
      <c r="Q290" s="50"/>
      <c r="R290" s="50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50"/>
      <c r="AE290" s="51"/>
      <c r="AF290" s="52"/>
      <c r="AG290" s="52"/>
      <c r="AH290" s="51"/>
      <c r="AI290" s="52"/>
      <c r="AJ290" s="182"/>
    </row>
    <row r="291" spans="1:36">
      <c r="A291" s="6" t="s">
        <v>53</v>
      </c>
      <c r="B291" s="7" t="s">
        <v>531</v>
      </c>
      <c r="C291" s="8" t="s">
        <v>682</v>
      </c>
      <c r="D291" s="8" t="s">
        <v>78</v>
      </c>
      <c r="E291" s="9" t="s">
        <v>42</v>
      </c>
      <c r="F291" s="9" t="s">
        <v>42</v>
      </c>
      <c r="G291" s="9">
        <v>5</v>
      </c>
      <c r="H291" s="9" t="s">
        <v>738</v>
      </c>
      <c r="I291" s="9"/>
      <c r="J291" s="89">
        <v>102</v>
      </c>
      <c r="K291" s="297">
        <v>699496.875</v>
      </c>
      <c r="L291" s="315">
        <f t="shared" si="11"/>
        <v>92839.189727254619</v>
      </c>
      <c r="M291" s="334" t="s">
        <v>799</v>
      </c>
      <c r="N291" s="11">
        <v>0</v>
      </c>
      <c r="O291" s="40" t="s">
        <v>685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/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532</v>
      </c>
      <c r="C292" s="8" t="s">
        <v>683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738</v>
      </c>
      <c r="I292" s="9"/>
      <c r="J292" s="89">
        <v>140</v>
      </c>
      <c r="K292" s="297">
        <v>939037.5</v>
      </c>
      <c r="L292" s="315">
        <f t="shared" si="11"/>
        <v>124631.69420664941</v>
      </c>
      <c r="M292" s="334" t="s">
        <v>799</v>
      </c>
      <c r="N292" s="11">
        <v>0</v>
      </c>
      <c r="O292" s="40" t="s">
        <v>686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>
      <c r="A293" s="6" t="s">
        <v>53</v>
      </c>
      <c r="B293" s="7" t="s">
        <v>681</v>
      </c>
      <c r="C293" s="8" t="s">
        <v>684</v>
      </c>
      <c r="D293" s="8" t="s">
        <v>78</v>
      </c>
      <c r="E293" s="9" t="s">
        <v>42</v>
      </c>
      <c r="F293" s="9" t="s">
        <v>42</v>
      </c>
      <c r="G293" s="9">
        <v>5</v>
      </c>
      <c r="H293" s="9" t="s">
        <v>738</v>
      </c>
      <c r="I293" s="9"/>
      <c r="J293" s="89">
        <v>140</v>
      </c>
      <c r="K293" s="297">
        <v>1071478.1299999999</v>
      </c>
      <c r="L293" s="315">
        <f t="shared" si="11"/>
        <v>142209.58656845178</v>
      </c>
      <c r="M293" s="334" t="s">
        <v>799</v>
      </c>
      <c r="N293" s="11">
        <v>0</v>
      </c>
      <c r="O293" s="40" t="s">
        <v>687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 ht="15.75" thickBot="1">
      <c r="A294" s="120"/>
      <c r="B294" s="121"/>
      <c r="C294" s="122"/>
      <c r="D294" s="122"/>
      <c r="E294" s="32"/>
      <c r="F294" s="32"/>
      <c r="G294" s="32"/>
      <c r="H294" s="32"/>
      <c r="I294" s="32"/>
      <c r="J294" s="33"/>
      <c r="K294" s="300"/>
      <c r="L294" s="315"/>
      <c r="M294" s="344"/>
      <c r="N294" s="86"/>
      <c r="O294" s="278"/>
      <c r="P294" s="34"/>
      <c r="Q294" s="35"/>
      <c r="R294" s="35"/>
      <c r="S294" s="36"/>
      <c r="T294" s="36"/>
      <c r="U294" s="36"/>
      <c r="V294" s="36"/>
      <c r="W294" s="36"/>
      <c r="X294" s="36"/>
      <c r="Y294" s="35"/>
      <c r="Z294" s="36"/>
      <c r="AA294" s="36"/>
      <c r="AB294" s="36"/>
      <c r="AC294" s="36"/>
      <c r="AD294" s="35"/>
      <c r="AE294" s="37"/>
      <c r="AF294" s="38"/>
      <c r="AG294" s="38"/>
      <c r="AH294" s="37"/>
      <c r="AI294" s="38"/>
      <c r="AJ294" s="274"/>
    </row>
    <row r="295" spans="1:36">
      <c r="A295" s="400" t="s">
        <v>846</v>
      </c>
      <c r="B295" s="401"/>
      <c r="C295" s="90"/>
      <c r="D295" s="90"/>
      <c r="E295" s="46"/>
      <c r="F295" s="46"/>
      <c r="G295" s="46"/>
      <c r="H295" s="46"/>
      <c r="I295" s="46"/>
      <c r="J295" s="81"/>
      <c r="K295" s="282"/>
      <c r="L295" s="315"/>
      <c r="M295" s="338"/>
      <c r="N295" s="47"/>
      <c r="O295" s="48"/>
      <c r="P295" s="110"/>
      <c r="Q295" s="50"/>
      <c r="R295" s="50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50"/>
      <c r="AE295" s="51"/>
      <c r="AF295" s="52"/>
      <c r="AG295" s="52"/>
      <c r="AH295" s="51"/>
      <c r="AI295" s="52"/>
      <c r="AJ295" s="182"/>
    </row>
    <row r="296" spans="1:36">
      <c r="A296" s="6" t="s">
        <v>53</v>
      </c>
      <c r="B296" s="7" t="s">
        <v>169</v>
      </c>
      <c r="C296" s="8" t="s">
        <v>172</v>
      </c>
      <c r="D296" s="8" t="s">
        <v>175</v>
      </c>
      <c r="E296" s="9" t="s">
        <v>49</v>
      </c>
      <c r="F296" s="9" t="s">
        <v>50</v>
      </c>
      <c r="G296" s="9">
        <v>2</v>
      </c>
      <c r="H296" s="9" t="s">
        <v>28</v>
      </c>
      <c r="I296" s="9">
        <v>1998</v>
      </c>
      <c r="J296" s="89">
        <v>145</v>
      </c>
      <c r="K296" s="297">
        <f>L296*7.5345</f>
        <v>382978.18293000001</v>
      </c>
      <c r="L296" s="315">
        <v>50829.94</v>
      </c>
      <c r="M296" s="334" t="s">
        <v>845</v>
      </c>
      <c r="N296" s="11" t="s">
        <v>412</v>
      </c>
      <c r="O296" s="40" t="s">
        <v>585</v>
      </c>
      <c r="P296" s="69"/>
      <c r="Q296" s="22"/>
      <c r="R296" s="22"/>
      <c r="S296" s="23"/>
      <c r="T296" s="23"/>
      <c r="U296" s="23"/>
      <c r="V296" s="23"/>
      <c r="W296" s="23"/>
      <c r="X296" s="23"/>
      <c r="Y296" s="22">
        <v>6</v>
      </c>
      <c r="Z296" s="23"/>
      <c r="AA296" s="23"/>
      <c r="AB296" s="23"/>
      <c r="AC296" s="23"/>
      <c r="AD296" s="22"/>
      <c r="AE296" s="24"/>
      <c r="AF296" s="25"/>
      <c r="AG296" s="25"/>
      <c r="AH296" s="24"/>
      <c r="AI296" s="25"/>
      <c r="AJ296" s="26"/>
    </row>
    <row r="297" spans="1:36">
      <c r="A297" s="6" t="s">
        <v>53</v>
      </c>
      <c r="B297" s="7" t="s">
        <v>170</v>
      </c>
      <c r="C297" s="8" t="s">
        <v>173</v>
      </c>
      <c r="D297" s="8" t="s">
        <v>175</v>
      </c>
      <c r="E297" s="9" t="s">
        <v>42</v>
      </c>
      <c r="F297" s="9" t="s">
        <v>43</v>
      </c>
      <c r="G297" s="9">
        <v>2</v>
      </c>
      <c r="H297" s="9" t="s">
        <v>28</v>
      </c>
      <c r="I297" s="9">
        <v>1998</v>
      </c>
      <c r="J297" s="89">
        <v>190</v>
      </c>
      <c r="K297" s="297">
        <f t="shared" ref="K297:K298" si="14">L297*7.5345</f>
        <v>456131.321535</v>
      </c>
      <c r="L297" s="315">
        <v>60539.03</v>
      </c>
      <c r="M297" s="334" t="s">
        <v>845</v>
      </c>
      <c r="N297" s="11" t="s">
        <v>740</v>
      </c>
      <c r="O297" s="40" t="s">
        <v>177</v>
      </c>
      <c r="P297" s="69"/>
      <c r="Q297" s="22"/>
      <c r="R297" s="22"/>
      <c r="S297" s="23"/>
      <c r="T297" s="23"/>
      <c r="U297" s="23"/>
      <c r="V297" s="23"/>
      <c r="W297" s="23"/>
      <c r="X297" s="23"/>
      <c r="Y297" s="22">
        <v>6</v>
      </c>
      <c r="Z297" s="23"/>
      <c r="AA297" s="23"/>
      <c r="AB297" s="23"/>
      <c r="AC297" s="23"/>
      <c r="AD297" s="22"/>
      <c r="AE297" s="24"/>
      <c r="AF297" s="25"/>
      <c r="AG297" s="25"/>
      <c r="AH297" s="24"/>
      <c r="AI297" s="25"/>
      <c r="AJ297" s="26"/>
    </row>
    <row r="298" spans="1:36">
      <c r="A298" s="6" t="s">
        <v>53</v>
      </c>
      <c r="B298" s="7" t="s">
        <v>171</v>
      </c>
      <c r="C298" s="8" t="s">
        <v>174</v>
      </c>
      <c r="D298" s="8" t="s">
        <v>175</v>
      </c>
      <c r="E298" s="9" t="s">
        <v>42</v>
      </c>
      <c r="F298" s="9" t="s">
        <v>43</v>
      </c>
      <c r="G298" s="9">
        <v>2</v>
      </c>
      <c r="H298" s="9" t="s">
        <v>28</v>
      </c>
      <c r="I298" s="9">
        <v>2998</v>
      </c>
      <c r="J298" s="89">
        <v>250</v>
      </c>
      <c r="K298" s="297">
        <f t="shared" si="14"/>
        <v>524503.14178499999</v>
      </c>
      <c r="L298" s="315">
        <v>69613.53</v>
      </c>
      <c r="M298" s="334" t="s">
        <v>845</v>
      </c>
      <c r="N298" s="11" t="s">
        <v>844</v>
      </c>
      <c r="O298" s="40" t="s">
        <v>178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>
        <v>6</v>
      </c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/>
      <c r="B299" s="7"/>
      <c r="C299" s="8"/>
      <c r="D299" s="8"/>
      <c r="E299" s="9"/>
      <c r="F299" s="9"/>
      <c r="G299" s="9"/>
      <c r="H299" s="9"/>
      <c r="I299" s="9"/>
      <c r="J299" s="89"/>
      <c r="K299" s="93"/>
      <c r="L299" s="93"/>
      <c r="M299" s="10"/>
      <c r="N299" s="11"/>
      <c r="O299" s="40"/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/>
      <c r="B300" s="7"/>
      <c r="C300" s="8"/>
      <c r="D300" s="8"/>
      <c r="E300" s="9"/>
      <c r="F300" s="9"/>
      <c r="G300" s="9"/>
      <c r="H300" s="9"/>
      <c r="I300" s="9"/>
      <c r="J300" s="89"/>
      <c r="K300" s="93"/>
      <c r="L300" s="93"/>
      <c r="M300" s="10"/>
      <c r="N300" s="11"/>
      <c r="O300" s="40"/>
      <c r="P300" s="69"/>
      <c r="Q300" s="22"/>
      <c r="R300" s="22"/>
      <c r="S300" s="23"/>
      <c r="T300" s="23"/>
      <c r="U300" s="23"/>
      <c r="V300" s="23"/>
      <c r="W300" s="23"/>
      <c r="X300" s="23"/>
      <c r="Y300" s="22"/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9"/>
      <c r="K301" s="93"/>
      <c r="L301" s="93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9"/>
      <c r="K302" s="93"/>
      <c r="L302" s="93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9"/>
      <c r="K303" s="93"/>
      <c r="L303" s="93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 ht="15.75">
      <c r="A304" s="444" t="s">
        <v>44</v>
      </c>
      <c r="B304" s="444"/>
      <c r="C304" s="445"/>
      <c r="D304" s="331"/>
      <c r="E304" s="218"/>
      <c r="F304" s="218"/>
      <c r="G304" s="218"/>
      <c r="H304" s="218"/>
      <c r="I304" s="218"/>
      <c r="J304" s="218"/>
      <c r="K304" s="218"/>
      <c r="L304" s="218"/>
      <c r="M304" s="218"/>
      <c r="N304" s="218"/>
      <c r="O304" s="219"/>
      <c r="P304" s="218"/>
    </row>
    <row r="305" spans="1:29" s="292" customFormat="1" ht="48.75" customHeight="1">
      <c r="A305" s="436" t="s">
        <v>699</v>
      </c>
      <c r="B305" s="437"/>
      <c r="C305" s="437"/>
      <c r="D305" s="437"/>
      <c r="E305" s="437"/>
      <c r="F305" s="437"/>
      <c r="G305" s="437"/>
      <c r="H305" s="437"/>
      <c r="I305" s="437"/>
      <c r="J305" s="437"/>
      <c r="K305" s="437"/>
      <c r="L305" s="437"/>
      <c r="M305" s="437"/>
      <c r="N305" s="437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</row>
    <row r="306" spans="1:29" ht="45" customHeight="1">
      <c r="A306" s="438" t="s">
        <v>698</v>
      </c>
      <c r="B306" s="439"/>
      <c r="C306" s="439"/>
      <c r="D306" s="439"/>
      <c r="E306" s="439"/>
      <c r="F306" s="439"/>
      <c r="G306" s="439"/>
      <c r="H306" s="439"/>
      <c r="I306" s="439"/>
      <c r="J306" s="439"/>
      <c r="K306" s="439"/>
      <c r="L306" s="439"/>
      <c r="M306" s="439"/>
      <c r="N306" s="439"/>
      <c r="O306" s="439"/>
      <c r="P306" s="439"/>
    </row>
    <row r="307" spans="1:29" ht="15.75" customHeight="1">
      <c r="A307" s="328"/>
      <c r="B307" s="329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</row>
    <row r="308" spans="1:29">
      <c r="C308" s="221" t="s">
        <v>31</v>
      </c>
      <c r="D308" s="221"/>
      <c r="E308" s="442" t="s">
        <v>32</v>
      </c>
      <c r="F308" s="443"/>
      <c r="G308" s="443"/>
      <c r="H308" s="443"/>
      <c r="I308" s="443"/>
      <c r="J308" s="443"/>
      <c r="K308" s="443"/>
      <c r="L308" s="443"/>
      <c r="M308" s="443"/>
    </row>
    <row r="309" spans="1:29">
      <c r="C309" s="223"/>
      <c r="D309" s="223"/>
    </row>
    <row r="310" spans="1:29">
      <c r="C310" s="223"/>
      <c r="D310" s="223"/>
      <c r="E310" s="442" t="s">
        <v>33</v>
      </c>
      <c r="F310" s="443"/>
      <c r="G310" s="443"/>
      <c r="H310" s="443"/>
      <c r="I310" s="443"/>
      <c r="J310" s="443"/>
      <c r="K310" s="443"/>
      <c r="L310" s="443"/>
      <c r="M310" s="443"/>
    </row>
    <row r="311" spans="1:29">
      <c r="C311" s="223"/>
      <c r="D311" s="223"/>
      <c r="E311" s="330"/>
      <c r="F311" s="330"/>
      <c r="G311" s="330"/>
      <c r="H311" s="330"/>
      <c r="I311" s="330"/>
      <c r="J311" s="330"/>
      <c r="K311" s="220"/>
      <c r="L311" s="220"/>
      <c r="M311" s="330"/>
    </row>
    <row r="312" spans="1:29">
      <c r="C312" s="223"/>
      <c r="D312" s="223"/>
      <c r="E312" s="442" t="s">
        <v>35</v>
      </c>
      <c r="F312" s="443"/>
      <c r="G312" s="443"/>
      <c r="H312" s="443"/>
      <c r="I312" s="443"/>
      <c r="J312" s="443"/>
      <c r="K312" s="443"/>
      <c r="L312" s="443"/>
      <c r="M312" s="443"/>
    </row>
    <row r="313" spans="1:29">
      <c r="C313" s="223"/>
      <c r="D313" s="223"/>
    </row>
    <row r="314" spans="1:29">
      <c r="C314" s="223"/>
      <c r="D314" s="223"/>
      <c r="E314" s="442" t="s">
        <v>37</v>
      </c>
      <c r="F314" s="443"/>
      <c r="G314" s="443"/>
      <c r="H314" s="443"/>
      <c r="I314" s="443"/>
      <c r="J314" s="443"/>
      <c r="K314" s="443"/>
      <c r="L314" s="443"/>
      <c r="M314" s="443"/>
    </row>
    <row r="315" spans="1:29">
      <c r="C315" s="223"/>
      <c r="D315" s="223"/>
    </row>
    <row r="316" spans="1:29">
      <c r="C316" s="223"/>
      <c r="D316" s="223"/>
      <c r="E316" s="442" t="s">
        <v>36</v>
      </c>
      <c r="F316" s="443"/>
      <c r="G316" s="443"/>
      <c r="H316" s="443"/>
      <c r="I316" s="443"/>
      <c r="J316" s="443"/>
      <c r="K316" s="443"/>
      <c r="L316" s="443"/>
      <c r="M316" s="443"/>
    </row>
  </sheetData>
  <mergeCells count="37">
    <mergeCell ref="A268:D268"/>
    <mergeCell ref="A3:C3"/>
    <mergeCell ref="A283:E283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  <mergeCell ref="A125:E125"/>
    <mergeCell ref="A218:C218"/>
    <mergeCell ref="A236:C236"/>
    <mergeCell ref="A138:E138"/>
    <mergeCell ref="A179:C179"/>
    <mergeCell ref="A305:N305"/>
    <mergeCell ref="A306:P306"/>
    <mergeCell ref="A166:D166"/>
    <mergeCell ref="E312:M312"/>
    <mergeCell ref="E316:M316"/>
    <mergeCell ref="E314:M314"/>
    <mergeCell ref="E310:M310"/>
    <mergeCell ref="E308:M308"/>
    <mergeCell ref="A304:C304"/>
    <mergeCell ref="A275:D275"/>
    <mergeCell ref="A290:E290"/>
    <mergeCell ref="A287:E287"/>
    <mergeCell ref="A261:D261"/>
    <mergeCell ref="A194:D194"/>
    <mergeCell ref="A280:E280"/>
    <mergeCell ref="A254:D254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="115" zoomScaleNormal="115" workbookViewId="0">
      <selection activeCell="E20" sqref="E20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87" t="s">
        <v>0</v>
      </c>
      <c r="B1" s="187" t="s">
        <v>51</v>
      </c>
      <c r="C1" s="187" t="s">
        <v>1</v>
      </c>
      <c r="D1" s="187" t="s">
        <v>52</v>
      </c>
      <c r="E1" s="187" t="s">
        <v>4</v>
      </c>
      <c r="F1" s="187" t="s">
        <v>29</v>
      </c>
      <c r="G1" s="187" t="s">
        <v>30</v>
      </c>
      <c r="H1" s="187" t="s">
        <v>13</v>
      </c>
      <c r="I1" s="187" t="s">
        <v>2</v>
      </c>
      <c r="J1" s="187" t="s">
        <v>11</v>
      </c>
      <c r="K1" s="188" t="s">
        <v>12</v>
      </c>
      <c r="L1" s="111" t="s">
        <v>116</v>
      </c>
      <c r="M1" s="111" t="s">
        <v>748</v>
      </c>
      <c r="N1" s="112" t="s">
        <v>3</v>
      </c>
      <c r="O1" s="113" t="s">
        <v>34</v>
      </c>
      <c r="P1" s="114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17" t="s">
        <v>6</v>
      </c>
      <c r="AG1" s="217" t="s">
        <v>7</v>
      </c>
      <c r="AH1" s="217" t="s">
        <v>38</v>
      </c>
      <c r="AI1" s="217" t="s">
        <v>39</v>
      </c>
      <c r="AJ1" s="217" t="s">
        <v>15</v>
      </c>
      <c r="AK1" s="217" t="s">
        <v>16</v>
      </c>
    </row>
    <row r="2" spans="1:37" ht="15.75" thickBot="1">
      <c r="A2" s="189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313">
        <v>7.5345000000000004</v>
      </c>
      <c r="N2" s="117"/>
      <c r="O2" s="118"/>
      <c r="P2" s="11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96"/>
    </row>
    <row r="3" spans="1:37">
      <c r="A3" s="459" t="s">
        <v>73</v>
      </c>
      <c r="B3" s="460"/>
      <c r="C3" s="460"/>
      <c r="D3" s="460"/>
      <c r="E3" s="460"/>
      <c r="F3" s="115"/>
      <c r="G3" s="115"/>
      <c r="H3" s="115"/>
      <c r="I3" s="115"/>
      <c r="J3" s="115"/>
      <c r="K3" s="115"/>
      <c r="L3" s="116"/>
      <c r="M3" s="116"/>
      <c r="N3" s="117"/>
      <c r="O3" s="118"/>
      <c r="P3" s="11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96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9">
        <v>100</v>
      </c>
      <c r="L4" s="319">
        <v>244800</v>
      </c>
      <c r="M4" s="320">
        <f>L4/7.5345</f>
        <v>32490.543499900457</v>
      </c>
      <c r="N4" s="334" t="s">
        <v>799</v>
      </c>
      <c r="O4" s="11" t="s">
        <v>155</v>
      </c>
      <c r="P4" s="96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8"/>
      <c r="AB4" s="148"/>
      <c r="AC4" s="148"/>
      <c r="AD4" s="23"/>
      <c r="AE4" s="22"/>
      <c r="AF4" s="24"/>
      <c r="AG4" s="25"/>
      <c r="AH4" s="25"/>
      <c r="AI4" s="24"/>
      <c r="AJ4" s="25"/>
      <c r="AK4" s="204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9">
        <v>131</v>
      </c>
      <c r="L5" s="319">
        <v>281615.63</v>
      </c>
      <c r="M5" s="320">
        <f t="shared" ref="M5:M33" si="0">L5/7.5345</f>
        <v>37376.817307054218</v>
      </c>
      <c r="N5" s="334" t="s">
        <v>799</v>
      </c>
      <c r="O5" s="11" t="s">
        <v>426</v>
      </c>
      <c r="P5" s="96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04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9">
        <v>225</v>
      </c>
      <c r="L6" s="319">
        <v>387281.25</v>
      </c>
      <c r="M6" s="320">
        <f t="shared" si="0"/>
        <v>51401.055146326893</v>
      </c>
      <c r="N6" s="334" t="s">
        <v>799</v>
      </c>
      <c r="O6" s="11" t="s">
        <v>393</v>
      </c>
      <c r="P6" s="96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04"/>
    </row>
    <row r="7" spans="1:37" ht="15.75" thickBot="1">
      <c r="A7" s="120"/>
      <c r="B7" s="121"/>
      <c r="C7" s="77"/>
      <c r="D7" s="264"/>
      <c r="E7" s="122"/>
      <c r="F7" s="123"/>
      <c r="G7" s="32"/>
      <c r="H7" s="32"/>
      <c r="I7" s="32"/>
      <c r="J7" s="32"/>
      <c r="K7" s="33"/>
      <c r="L7" s="305"/>
      <c r="M7" s="305"/>
      <c r="N7" s="4"/>
      <c r="O7" s="86"/>
      <c r="P7" s="124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206"/>
    </row>
    <row r="8" spans="1:37">
      <c r="A8" s="459" t="s">
        <v>404</v>
      </c>
      <c r="B8" s="460"/>
      <c r="C8" s="460"/>
      <c r="D8" s="460"/>
      <c r="E8" s="460"/>
      <c r="F8" s="115"/>
      <c r="G8" s="115"/>
      <c r="H8" s="115"/>
      <c r="I8" s="115"/>
      <c r="J8" s="115"/>
      <c r="K8" s="115"/>
      <c r="L8" s="306"/>
      <c r="M8" s="320"/>
      <c r="N8" s="117"/>
      <c r="O8" s="118"/>
      <c r="P8" s="11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96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9">
        <v>100</v>
      </c>
      <c r="L9" s="319">
        <v>207506.25</v>
      </c>
      <c r="M9" s="320">
        <f t="shared" si="0"/>
        <v>27540.812263587497</v>
      </c>
      <c r="N9" s="334" t="s">
        <v>883</v>
      </c>
      <c r="O9" s="11" t="s">
        <v>490</v>
      </c>
      <c r="P9" s="96" t="s">
        <v>884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04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9">
        <v>131</v>
      </c>
      <c r="L10" s="319">
        <v>241931.25</v>
      </c>
      <c r="M10" s="320">
        <f t="shared" si="0"/>
        <v>32109.794943260997</v>
      </c>
      <c r="N10" s="334" t="s">
        <v>883</v>
      </c>
      <c r="O10" s="11" t="s">
        <v>277</v>
      </c>
      <c r="P10" s="96" t="s">
        <v>885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04"/>
    </row>
    <row r="11" spans="1:37" s="267" customFormat="1" ht="15.75" thickBot="1">
      <c r="A11" s="159"/>
      <c r="B11" s="160"/>
      <c r="C11" s="20"/>
      <c r="D11" s="265"/>
      <c r="E11" s="161"/>
      <c r="F11" s="213"/>
      <c r="G11" s="162"/>
      <c r="H11" s="162"/>
      <c r="I11" s="162"/>
      <c r="J11" s="162"/>
      <c r="K11" s="298"/>
      <c r="L11" s="307"/>
      <c r="M11" s="320"/>
      <c r="N11" s="214"/>
      <c r="O11" s="45"/>
      <c r="P11" s="215"/>
      <c r="Q11" s="164"/>
      <c r="R11" s="165"/>
      <c r="S11" s="165"/>
      <c r="T11" s="166"/>
      <c r="U11" s="166"/>
      <c r="V11" s="166"/>
      <c r="W11" s="166"/>
      <c r="X11" s="166"/>
      <c r="Y11" s="166"/>
      <c r="Z11" s="16"/>
      <c r="AA11" s="166"/>
      <c r="AB11" s="166"/>
      <c r="AC11" s="166"/>
      <c r="AD11" s="166"/>
      <c r="AE11" s="165"/>
      <c r="AF11" s="167"/>
      <c r="AG11" s="210"/>
      <c r="AH11" s="210"/>
      <c r="AI11" s="167"/>
      <c r="AJ11" s="210"/>
      <c r="AK11" s="266"/>
    </row>
    <row r="12" spans="1:37">
      <c r="A12" s="464" t="s">
        <v>407</v>
      </c>
      <c r="B12" s="465"/>
      <c r="C12" s="465"/>
      <c r="D12" s="465"/>
      <c r="E12" s="465"/>
      <c r="F12" s="99"/>
      <c r="G12" s="99"/>
      <c r="H12" s="99"/>
      <c r="I12" s="99"/>
      <c r="J12" s="99"/>
      <c r="K12" s="99"/>
      <c r="L12" s="308"/>
      <c r="M12" s="320"/>
      <c r="N12" s="100"/>
      <c r="O12" s="101"/>
      <c r="P12" s="10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95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886</v>
      </c>
      <c r="G13" s="9" t="s">
        <v>50</v>
      </c>
      <c r="H13" s="9">
        <v>3</v>
      </c>
      <c r="I13" s="9" t="s">
        <v>28</v>
      </c>
      <c r="J13" s="9">
        <v>1499</v>
      </c>
      <c r="K13" s="89">
        <v>100</v>
      </c>
      <c r="L13" s="319">
        <v>197943.75</v>
      </c>
      <c r="M13" s="320">
        <f t="shared" si="0"/>
        <v>26271.650408122634</v>
      </c>
      <c r="N13" s="334" t="s">
        <v>799</v>
      </c>
      <c r="O13" s="11" t="s">
        <v>272</v>
      </c>
      <c r="P13" s="96" t="s">
        <v>887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8"/>
      <c r="AB13" s="148"/>
      <c r="AC13" s="148"/>
      <c r="AD13" s="23"/>
      <c r="AE13" s="22"/>
      <c r="AF13" s="24"/>
      <c r="AG13" s="25"/>
      <c r="AH13" s="25"/>
      <c r="AI13" s="24"/>
      <c r="AJ13" s="25"/>
      <c r="AK13" s="204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886</v>
      </c>
      <c r="G14" s="9" t="s">
        <v>50</v>
      </c>
      <c r="H14" s="9">
        <v>3</v>
      </c>
      <c r="I14" s="9" t="s">
        <v>28</v>
      </c>
      <c r="J14" s="9">
        <v>1998</v>
      </c>
      <c r="K14" s="89">
        <v>131</v>
      </c>
      <c r="L14" s="319">
        <v>235715.63</v>
      </c>
      <c r="M14" s="320">
        <f t="shared" si="0"/>
        <v>31284.840400822879</v>
      </c>
      <c r="N14" s="334" t="s">
        <v>799</v>
      </c>
      <c r="O14" s="11" t="s">
        <v>372</v>
      </c>
      <c r="P14" s="96" t="s">
        <v>888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04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886</v>
      </c>
      <c r="G15" s="9" t="s">
        <v>50</v>
      </c>
      <c r="H15" s="9">
        <v>3</v>
      </c>
      <c r="I15" s="9" t="s">
        <v>28</v>
      </c>
      <c r="J15" s="9">
        <v>1998</v>
      </c>
      <c r="K15" s="89">
        <v>170</v>
      </c>
      <c r="L15" s="319">
        <v>292134.38</v>
      </c>
      <c r="M15" s="320">
        <f t="shared" si="0"/>
        <v>38772.895348065562</v>
      </c>
      <c r="N15" s="334" t="s">
        <v>799</v>
      </c>
      <c r="O15" s="11" t="s">
        <v>434</v>
      </c>
      <c r="P15" s="96" t="s">
        <v>889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04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9">
        <v>75</v>
      </c>
      <c r="L16" s="319">
        <v>277790.63</v>
      </c>
      <c r="M16" s="320">
        <f t="shared" si="0"/>
        <v>36869.152564868273</v>
      </c>
      <c r="N16" s="334" t="s">
        <v>799</v>
      </c>
      <c r="O16" s="11" t="s">
        <v>268</v>
      </c>
      <c r="P16" s="96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04"/>
    </row>
    <row r="17" spans="1:37" ht="15.75" thickBot="1">
      <c r="A17" s="174"/>
      <c r="B17" s="175"/>
      <c r="C17" s="175"/>
      <c r="D17" s="176"/>
      <c r="E17" s="75"/>
      <c r="F17" s="149"/>
      <c r="G17" s="78"/>
      <c r="H17" s="78"/>
      <c r="I17" s="78"/>
      <c r="J17" s="78"/>
      <c r="K17" s="299"/>
      <c r="L17" s="309"/>
      <c r="M17" s="320"/>
      <c r="N17" s="27"/>
      <c r="O17" s="83"/>
      <c r="P17" s="107"/>
      <c r="Q17" s="105"/>
      <c r="R17" s="95"/>
      <c r="S17" s="95"/>
      <c r="T17" s="106"/>
      <c r="U17" s="106"/>
      <c r="V17" s="106"/>
      <c r="W17" s="106"/>
      <c r="X17" s="106"/>
      <c r="Y17" s="106"/>
      <c r="Z17" s="95"/>
      <c r="AA17" s="106"/>
      <c r="AB17" s="106"/>
      <c r="AC17" s="106"/>
      <c r="AD17" s="106"/>
      <c r="AE17" s="95"/>
      <c r="AF17" s="150"/>
      <c r="AG17" s="177"/>
      <c r="AH17" s="177"/>
      <c r="AI17" s="150"/>
      <c r="AJ17" s="177"/>
      <c r="AK17" s="205"/>
    </row>
    <row r="18" spans="1:37">
      <c r="A18" s="446" t="s">
        <v>438</v>
      </c>
      <c r="B18" s="447"/>
      <c r="C18" s="447"/>
      <c r="D18" s="448"/>
      <c r="E18" s="90"/>
      <c r="F18" s="108"/>
      <c r="G18" s="46"/>
      <c r="H18" s="46"/>
      <c r="I18" s="46"/>
      <c r="J18" s="46"/>
      <c r="K18" s="81"/>
      <c r="L18" s="310"/>
      <c r="M18" s="320"/>
      <c r="N18" s="5"/>
      <c r="O18" s="47"/>
      <c r="P18" s="109"/>
      <c r="Q18" s="110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70"/>
    </row>
    <row r="19" spans="1:37">
      <c r="A19" s="6" t="s">
        <v>68</v>
      </c>
      <c r="B19" s="77" t="s">
        <v>439</v>
      </c>
      <c r="C19" s="77" t="s">
        <v>114</v>
      </c>
      <c r="D19" s="399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99">
        <v>100</v>
      </c>
      <c r="L19" s="309">
        <v>232846.88</v>
      </c>
      <c r="M19" s="320">
        <f t="shared" si="0"/>
        <v>30904.091844183422</v>
      </c>
      <c r="N19" s="334" t="s">
        <v>799</v>
      </c>
      <c r="O19" s="83" t="s">
        <v>155</v>
      </c>
      <c r="P19" s="107" t="s">
        <v>444</v>
      </c>
      <c r="Q19" s="105"/>
      <c r="R19" s="95"/>
      <c r="S19" s="95"/>
      <c r="T19" s="106"/>
      <c r="U19" s="106"/>
      <c r="V19" s="106"/>
      <c r="W19" s="106"/>
      <c r="X19" s="106"/>
      <c r="Y19" s="106"/>
      <c r="Z19" s="22">
        <v>6</v>
      </c>
      <c r="AA19" s="106"/>
      <c r="AB19" s="106"/>
      <c r="AC19" s="106"/>
      <c r="AD19" s="106"/>
      <c r="AE19" s="95"/>
      <c r="AF19" s="150"/>
      <c r="AG19" s="177"/>
      <c r="AH19" s="177"/>
      <c r="AI19" s="150"/>
      <c r="AJ19" s="177"/>
      <c r="AK19" s="205"/>
    </row>
    <row r="20" spans="1:37">
      <c r="A20" s="6" t="s">
        <v>68</v>
      </c>
      <c r="B20" s="77" t="s">
        <v>440</v>
      </c>
      <c r="C20" s="77" t="s">
        <v>115</v>
      </c>
      <c r="D20" s="399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99">
        <v>131</v>
      </c>
      <c r="L20" s="309">
        <v>272053.13</v>
      </c>
      <c r="M20" s="320">
        <f t="shared" si="0"/>
        <v>36107.655451589351</v>
      </c>
      <c r="N20" s="334" t="s">
        <v>799</v>
      </c>
      <c r="O20" s="83" t="s">
        <v>277</v>
      </c>
      <c r="P20" s="107" t="s">
        <v>443</v>
      </c>
      <c r="Q20" s="105"/>
      <c r="R20" s="95"/>
      <c r="S20" s="95"/>
      <c r="T20" s="106"/>
      <c r="U20" s="106"/>
      <c r="V20" s="106"/>
      <c r="W20" s="106"/>
      <c r="X20" s="106"/>
      <c r="Y20" s="106"/>
      <c r="Z20" s="22">
        <v>6</v>
      </c>
      <c r="AA20" s="106"/>
      <c r="AB20" s="106"/>
      <c r="AC20" s="106"/>
      <c r="AD20" s="106"/>
      <c r="AE20" s="95"/>
      <c r="AF20" s="150"/>
      <c r="AG20" s="177"/>
      <c r="AH20" s="177"/>
      <c r="AI20" s="150"/>
      <c r="AJ20" s="177"/>
      <c r="AK20" s="205"/>
    </row>
    <row r="21" spans="1:37" s="269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9">
        <v>170</v>
      </c>
      <c r="L21" s="319">
        <v>327037.5</v>
      </c>
      <c r="M21" s="320">
        <f t="shared" si="0"/>
        <v>43405.335456898269</v>
      </c>
      <c r="N21" s="334" t="s">
        <v>799</v>
      </c>
      <c r="O21" s="11" t="s">
        <v>412</v>
      </c>
      <c r="P21" s="96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04"/>
    </row>
    <row r="22" spans="1:37" ht="15.75" thickBot="1">
      <c r="A22" s="212"/>
      <c r="B22" s="30"/>
      <c r="C22" s="30"/>
      <c r="D22" s="271"/>
      <c r="E22" s="31"/>
      <c r="F22" s="227"/>
      <c r="G22" s="60"/>
      <c r="H22" s="60"/>
      <c r="I22" s="60"/>
      <c r="J22" s="60"/>
      <c r="K22" s="60"/>
      <c r="L22" s="311"/>
      <c r="M22" s="320"/>
      <c r="N22" s="272"/>
      <c r="O22" s="62"/>
      <c r="P22" s="228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73"/>
    </row>
    <row r="23" spans="1:37" s="202" customFormat="1">
      <c r="A23" s="232" t="s">
        <v>298</v>
      </c>
      <c r="B23" s="332"/>
      <c r="C23" s="332"/>
      <c r="D23" s="233"/>
      <c r="E23" s="234"/>
      <c r="F23" s="235"/>
      <c r="G23" s="131"/>
      <c r="H23" s="131"/>
      <c r="I23" s="131"/>
      <c r="J23" s="131"/>
      <c r="K23" s="132"/>
      <c r="L23" s="312"/>
      <c r="M23" s="320"/>
      <c r="N23" s="5"/>
      <c r="O23" s="236"/>
      <c r="P23" s="237"/>
      <c r="Q23" s="238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39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89">
        <v>110</v>
      </c>
      <c r="L24" s="319">
        <v>269184.38</v>
      </c>
      <c r="M24" s="320">
        <f t="shared" si="0"/>
        <v>35726.906894949898</v>
      </c>
      <c r="N24" s="334" t="s">
        <v>799</v>
      </c>
      <c r="O24" s="11" t="s">
        <v>113</v>
      </c>
      <c r="P24" s="96" t="s">
        <v>790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04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9">
        <v>110</v>
      </c>
      <c r="L25" s="319">
        <v>290700</v>
      </c>
      <c r="M25" s="320">
        <f t="shared" si="0"/>
        <v>38582.520406131793</v>
      </c>
      <c r="N25" s="334" t="s">
        <v>799</v>
      </c>
      <c r="O25" s="11" t="s">
        <v>560</v>
      </c>
      <c r="P25" s="96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04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9">
        <v>140</v>
      </c>
      <c r="L26" s="319">
        <v>311737.5</v>
      </c>
      <c r="M26" s="320">
        <f t="shared" si="0"/>
        <v>41374.676488154488</v>
      </c>
      <c r="N26" s="334" t="s">
        <v>799</v>
      </c>
      <c r="O26" s="11" t="s">
        <v>92</v>
      </c>
      <c r="P26" s="96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04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9">
        <v>140</v>
      </c>
      <c r="L27" s="319">
        <v>327993.75</v>
      </c>
      <c r="M27" s="320">
        <f t="shared" si="0"/>
        <v>43532.251642444753</v>
      </c>
      <c r="N27" s="334" t="s">
        <v>799</v>
      </c>
      <c r="O27" s="11" t="s">
        <v>90</v>
      </c>
      <c r="P27" s="96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04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89">
        <v>100</v>
      </c>
      <c r="L28" s="319">
        <v>240975</v>
      </c>
      <c r="M28" s="320">
        <f t="shared" si="0"/>
        <v>31982.878757714512</v>
      </c>
      <c r="N28" s="334" t="s">
        <v>799</v>
      </c>
      <c r="O28" s="11" t="s">
        <v>92</v>
      </c>
      <c r="P28" s="96" t="s">
        <v>791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8"/>
      <c r="AB28" s="148"/>
      <c r="AC28" s="148"/>
      <c r="AD28" s="23"/>
      <c r="AE28" s="22"/>
      <c r="AF28" s="24"/>
      <c r="AG28" s="25"/>
      <c r="AH28" s="25"/>
      <c r="AI28" s="24"/>
      <c r="AJ28" s="25"/>
      <c r="AK28" s="204"/>
    </row>
    <row r="29" spans="1:37">
      <c r="A29" s="6" t="s">
        <v>68</v>
      </c>
      <c r="B29" s="7" t="s">
        <v>788</v>
      </c>
      <c r="C29" s="7" t="s">
        <v>789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9">
        <v>100</v>
      </c>
      <c r="L29" s="319">
        <v>262490.63</v>
      </c>
      <c r="M29" s="320">
        <f t="shared" ref="M29" si="1">L29/7.5345</f>
        <v>34838.493596124492</v>
      </c>
      <c r="N29" s="334" t="s">
        <v>799</v>
      </c>
      <c r="O29" s="11" t="s">
        <v>162</v>
      </c>
      <c r="P29" s="96" t="s">
        <v>792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8"/>
      <c r="AB29" s="148"/>
      <c r="AC29" s="148"/>
      <c r="AD29" s="23"/>
      <c r="AE29" s="22"/>
      <c r="AF29" s="24"/>
      <c r="AG29" s="25"/>
      <c r="AH29" s="25"/>
      <c r="AI29" s="24"/>
      <c r="AJ29" s="25"/>
      <c r="AK29" s="204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89">
        <v>131</v>
      </c>
      <c r="L30" s="319">
        <v>293090.63</v>
      </c>
      <c r="M30" s="320">
        <f t="shared" si="0"/>
        <v>38899.811533612046</v>
      </c>
      <c r="N30" s="334" t="s">
        <v>799</v>
      </c>
      <c r="O30" s="11" t="s">
        <v>200</v>
      </c>
      <c r="P30" s="96" t="s">
        <v>793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04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9">
        <v>131</v>
      </c>
      <c r="L31" s="319">
        <v>308868.75</v>
      </c>
      <c r="M31" s="320">
        <f t="shared" si="0"/>
        <v>40993.927931515027</v>
      </c>
      <c r="N31" s="334" t="s">
        <v>799</v>
      </c>
      <c r="O31" s="11" t="s">
        <v>91</v>
      </c>
      <c r="P31" s="96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04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9">
        <v>92</v>
      </c>
      <c r="L32" s="319">
        <v>349031.25</v>
      </c>
      <c r="M32" s="320">
        <f t="shared" si="0"/>
        <v>46324.407724467448</v>
      </c>
      <c r="N32" s="334" t="s">
        <v>799</v>
      </c>
      <c r="O32" s="11" t="s">
        <v>621</v>
      </c>
      <c r="P32" s="96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04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9">
        <v>225</v>
      </c>
      <c r="L33" s="319">
        <v>369112.5</v>
      </c>
      <c r="M33" s="320">
        <f t="shared" si="0"/>
        <v>48989.647620943659</v>
      </c>
      <c r="N33" s="334" t="s">
        <v>799</v>
      </c>
      <c r="O33" s="11" t="s">
        <v>134</v>
      </c>
      <c r="P33" s="96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04"/>
    </row>
    <row r="34" spans="1:37" ht="15.75">
      <c r="A34" s="444" t="s">
        <v>44</v>
      </c>
      <c r="B34" s="444"/>
      <c r="C34" s="444"/>
      <c r="D34" s="331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18"/>
      <c r="AI34" s="220"/>
    </row>
    <row r="35" spans="1:37" s="292" customFormat="1" ht="48.75" customHeight="1">
      <c r="A35" s="436" t="s">
        <v>732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</row>
    <row r="36" spans="1:37" ht="45" customHeight="1">
      <c r="A36" s="438" t="s">
        <v>698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AI36" s="220"/>
    </row>
    <row r="37" spans="1:37" ht="15.75" thickBot="1">
      <c r="F37" s="220"/>
      <c r="AI37" s="220"/>
    </row>
    <row r="38" spans="1:37" ht="15.75" thickBot="1">
      <c r="C38" s="221" t="s">
        <v>31</v>
      </c>
      <c r="D38" s="221"/>
      <c r="E38" s="222"/>
      <c r="F38" s="442" t="s">
        <v>32</v>
      </c>
      <c r="G38" s="443"/>
      <c r="H38" s="443"/>
      <c r="I38" s="443"/>
      <c r="J38" s="443"/>
      <c r="K38" s="443"/>
      <c r="L38" s="443"/>
      <c r="M38" s="443"/>
      <c r="N38" s="443"/>
      <c r="AI38" s="220"/>
    </row>
    <row r="39" spans="1:37" ht="15.75" thickBot="1">
      <c r="C39" s="223"/>
      <c r="D39" s="223"/>
      <c r="F39" s="220"/>
      <c r="L39" s="224"/>
      <c r="M39" s="224"/>
      <c r="N39" s="223"/>
      <c r="AI39" s="220"/>
    </row>
    <row r="40" spans="1:37" ht="15.75" thickBot="1">
      <c r="C40" s="223"/>
      <c r="D40" s="223"/>
      <c r="E40" s="225"/>
      <c r="F40" s="442" t="s">
        <v>33</v>
      </c>
      <c r="G40" s="443"/>
      <c r="H40" s="443"/>
      <c r="I40" s="443"/>
      <c r="J40" s="443"/>
      <c r="K40" s="443"/>
      <c r="L40" s="443"/>
      <c r="M40" s="443"/>
      <c r="N40" s="443"/>
      <c r="AI40" s="220"/>
    </row>
    <row r="41" spans="1:37" ht="15.75" thickBot="1">
      <c r="C41" s="223"/>
      <c r="D41" s="223"/>
      <c r="E41" s="220"/>
      <c r="F41" s="330"/>
      <c r="G41" s="330"/>
      <c r="H41" s="330"/>
      <c r="I41" s="330"/>
      <c r="J41" s="330"/>
      <c r="K41" s="330"/>
      <c r="L41" s="330"/>
      <c r="M41" s="330"/>
      <c r="N41" s="330"/>
      <c r="AI41" s="220"/>
    </row>
    <row r="42" spans="1:37" ht="15.75" thickBot="1">
      <c r="C42" s="223"/>
      <c r="D42" s="223"/>
      <c r="E42" s="226"/>
      <c r="F42" s="442" t="s">
        <v>35</v>
      </c>
      <c r="G42" s="443"/>
      <c r="H42" s="443"/>
      <c r="I42" s="443"/>
      <c r="J42" s="443"/>
      <c r="K42" s="443"/>
      <c r="L42" s="443"/>
      <c r="M42" s="443"/>
      <c r="N42" s="443"/>
      <c r="AI42" s="220"/>
    </row>
    <row r="43" spans="1:37" ht="15.75" thickBot="1">
      <c r="C43" s="223"/>
      <c r="D43" s="223"/>
      <c r="F43" s="220"/>
      <c r="L43" s="224"/>
      <c r="M43" s="224"/>
      <c r="N43" s="223"/>
      <c r="AI43" s="220"/>
    </row>
    <row r="44" spans="1:37" ht="15.75" thickBot="1">
      <c r="C44" s="223"/>
      <c r="D44" s="223"/>
      <c r="E44" s="2"/>
      <c r="F44" s="442" t="s">
        <v>37</v>
      </c>
      <c r="G44" s="443"/>
      <c r="H44" s="443"/>
      <c r="I44" s="443"/>
      <c r="J44" s="443"/>
      <c r="K44" s="443"/>
      <c r="L44" s="443"/>
      <c r="M44" s="443"/>
      <c r="N44" s="443"/>
      <c r="AI44" s="220"/>
    </row>
    <row r="45" spans="1:37" ht="15.75" thickBot="1">
      <c r="C45" s="223"/>
      <c r="D45" s="223"/>
      <c r="F45" s="220"/>
      <c r="L45" s="224"/>
      <c r="M45" s="224"/>
      <c r="N45" s="223"/>
      <c r="AI45" s="220"/>
    </row>
    <row r="46" spans="1:37" ht="15.75" thickBot="1">
      <c r="C46" s="223"/>
      <c r="D46" s="223"/>
      <c r="E46" s="217"/>
      <c r="F46" s="442" t="s">
        <v>36</v>
      </c>
      <c r="G46" s="443"/>
      <c r="H46" s="443"/>
      <c r="I46" s="443"/>
      <c r="J46" s="443"/>
      <c r="K46" s="443"/>
      <c r="L46" s="443"/>
      <c r="M46" s="443"/>
      <c r="N46" s="443"/>
      <c r="AI46" s="220"/>
    </row>
    <row r="47" spans="1:37">
      <c r="F47" s="220"/>
      <c r="L47" s="224"/>
      <c r="M47" s="224"/>
      <c r="N47" s="223"/>
      <c r="AI47" s="220"/>
    </row>
    <row r="48" spans="1:37">
      <c r="F48" s="220"/>
      <c r="L48" s="224"/>
      <c r="M48" s="224"/>
      <c r="N48" s="223"/>
      <c r="AI48" s="220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2023-06-07T12:24:37Z</dcterms:modified>
</cp:coreProperties>
</file>